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erj\OneDrive - Nova Scotia Liquor Corporation\Desktop\"/>
    </mc:Choice>
  </mc:AlternateContent>
  <xr:revisionPtr revIDLastSave="0" documentId="13_ncr:1_{3E3B8E30-49C6-45AA-AF70-F3AEEB11F453}" xr6:coauthVersionLast="46" xr6:coauthVersionMax="46" xr10:uidLastSave="{00000000-0000-0000-0000-000000000000}"/>
  <bookViews>
    <workbookView xWindow="-120" yWindow="-120" windowWidth="20730" windowHeight="11160" xr2:uid="{DD2BCCD6-A52E-4E65-BE30-ED9A2C29D277}"/>
  </bookViews>
  <sheets>
    <sheet name="Agency" sheetId="1" r:id="rId1"/>
  </sheets>
  <definedNames>
    <definedName name="_xlnm._FilterDatabase" localSheetId="0" hidden="1">Agency!$A$1:$A$3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9" i="1" l="1"/>
  <c r="Q49" i="1" s="1"/>
  <c r="R49" i="1" s="1"/>
  <c r="I49" i="1"/>
  <c r="P22" i="1"/>
  <c r="Q22" i="1" s="1"/>
  <c r="R22" i="1" s="1"/>
  <c r="I22" i="1"/>
  <c r="J22" i="1" s="1"/>
  <c r="P105" i="1"/>
  <c r="Q105" i="1" s="1"/>
  <c r="R105" i="1" s="1"/>
  <c r="I105" i="1"/>
  <c r="P197" i="1"/>
  <c r="Q197" i="1" s="1"/>
  <c r="R197" i="1" s="1"/>
  <c r="I197" i="1"/>
  <c r="J197" i="1" s="1"/>
  <c r="Q174" i="1"/>
  <c r="R174" i="1" s="1"/>
  <c r="P174" i="1"/>
  <c r="I174" i="1"/>
  <c r="P173" i="1"/>
  <c r="Q173" i="1" s="1"/>
  <c r="R173" i="1" s="1"/>
  <c r="I173" i="1"/>
  <c r="P129" i="1"/>
  <c r="Q129" i="1" s="1"/>
  <c r="R129" i="1" s="1"/>
  <c r="I129" i="1"/>
  <c r="J129" i="1" s="1"/>
  <c r="P126" i="1"/>
  <c r="Q126" i="1" s="1"/>
  <c r="R126" i="1" s="1"/>
  <c r="J126" i="1"/>
  <c r="K126" i="1" s="1"/>
  <c r="L126" i="1" s="1"/>
  <c r="I126" i="1"/>
  <c r="Q172" i="1"/>
  <c r="R172" i="1" s="1"/>
  <c r="P172" i="1"/>
  <c r="I172" i="1"/>
  <c r="J172" i="1" s="1"/>
  <c r="P171" i="1"/>
  <c r="Q171" i="1" s="1"/>
  <c r="R171" i="1" s="1"/>
  <c r="J171" i="1"/>
  <c r="I171" i="1"/>
  <c r="R170" i="1"/>
  <c r="P170" i="1"/>
  <c r="Q170" i="1" s="1"/>
  <c r="I170" i="1"/>
  <c r="J170" i="1" s="1"/>
  <c r="P166" i="1"/>
  <c r="Q166" i="1" s="1"/>
  <c r="R166" i="1" s="1"/>
  <c r="I166" i="1"/>
  <c r="J166" i="1" s="1"/>
  <c r="Q138" i="1"/>
  <c r="R138" i="1" s="1"/>
  <c r="P138" i="1"/>
  <c r="I138" i="1"/>
  <c r="P93" i="1"/>
  <c r="Q93" i="1" s="1"/>
  <c r="R93" i="1" s="1"/>
  <c r="I93" i="1"/>
  <c r="P64" i="1"/>
  <c r="Q64" i="1" s="1"/>
  <c r="R64" i="1" s="1"/>
  <c r="I64" i="1"/>
  <c r="R59" i="1"/>
  <c r="P59" i="1"/>
  <c r="Q59" i="1" s="1"/>
  <c r="I59" i="1"/>
  <c r="J59" i="1" s="1"/>
  <c r="K59" i="1" s="1"/>
  <c r="L59" i="1" s="1"/>
  <c r="P58" i="1"/>
  <c r="Q58" i="1" s="1"/>
  <c r="R58" i="1" s="1"/>
  <c r="I58" i="1"/>
  <c r="J58" i="1" s="1"/>
  <c r="P57" i="1"/>
  <c r="Q57" i="1" s="1"/>
  <c r="R57" i="1" s="1"/>
  <c r="I57" i="1"/>
  <c r="P175" i="1"/>
  <c r="Q175" i="1" s="1"/>
  <c r="R175" i="1" s="1"/>
  <c r="I175" i="1"/>
  <c r="R169" i="1"/>
  <c r="Q169" i="1"/>
  <c r="P169" i="1"/>
  <c r="I169" i="1"/>
  <c r="J169" i="1" s="1"/>
  <c r="P168" i="1"/>
  <c r="Q168" i="1" s="1"/>
  <c r="R168" i="1" s="1"/>
  <c r="I168" i="1"/>
  <c r="Q110" i="1"/>
  <c r="R110" i="1" s="1"/>
  <c r="P110" i="1"/>
  <c r="J110" i="1"/>
  <c r="I110" i="1"/>
  <c r="P80" i="1"/>
  <c r="Q80" i="1" s="1"/>
  <c r="R80" i="1" s="1"/>
  <c r="I80" i="1"/>
  <c r="J80" i="1" s="1"/>
  <c r="P26" i="1"/>
  <c r="Q26" i="1" s="1"/>
  <c r="R26" i="1" s="1"/>
  <c r="J26" i="1"/>
  <c r="K26" i="1" s="1"/>
  <c r="I26" i="1"/>
  <c r="P19" i="1"/>
  <c r="Q19" i="1" s="1"/>
  <c r="R19" i="1" s="1"/>
  <c r="I19" i="1"/>
  <c r="J19" i="1" s="1"/>
  <c r="P191" i="1"/>
  <c r="Q191" i="1" s="1"/>
  <c r="R191" i="1" s="1"/>
  <c r="I191" i="1"/>
  <c r="P190" i="1"/>
  <c r="Q190" i="1" s="1"/>
  <c r="R190" i="1" s="1"/>
  <c r="I190" i="1"/>
  <c r="Q189" i="1"/>
  <c r="R189" i="1" s="1"/>
  <c r="P189" i="1"/>
  <c r="I189" i="1"/>
  <c r="J189" i="1" s="1"/>
  <c r="P188" i="1"/>
  <c r="Q188" i="1" s="1"/>
  <c r="R188" i="1" s="1"/>
  <c r="J188" i="1"/>
  <c r="I188" i="1"/>
  <c r="P142" i="1"/>
  <c r="Q142" i="1" s="1"/>
  <c r="R142" i="1" s="1"/>
  <c r="I142" i="1"/>
  <c r="P114" i="1"/>
  <c r="Q114" i="1" s="1"/>
  <c r="R114" i="1" s="1"/>
  <c r="I114" i="1"/>
  <c r="J114" i="1" s="1"/>
  <c r="R21" i="1"/>
  <c r="P21" i="1"/>
  <c r="Q21" i="1" s="1"/>
  <c r="I21" i="1"/>
  <c r="P13" i="1"/>
  <c r="Q13" i="1" s="1"/>
  <c r="R13" i="1" s="1"/>
  <c r="J13" i="1"/>
  <c r="I13" i="1"/>
  <c r="P5" i="1"/>
  <c r="Q5" i="1" s="1"/>
  <c r="R5" i="1" s="1"/>
  <c r="I5" i="1"/>
  <c r="J5" i="1" s="1"/>
  <c r="P4" i="1"/>
  <c r="Q4" i="1" s="1"/>
  <c r="R4" i="1" s="1"/>
  <c r="J4" i="1"/>
  <c r="I4" i="1"/>
  <c r="Q3" i="1"/>
  <c r="R3" i="1" s="1"/>
  <c r="P3" i="1"/>
  <c r="I3" i="1"/>
  <c r="J3" i="1" s="1"/>
  <c r="P2" i="1"/>
  <c r="Q2" i="1" s="1"/>
  <c r="R2" i="1" s="1"/>
  <c r="K2" i="1"/>
  <c r="J2" i="1"/>
  <c r="I2" i="1"/>
  <c r="P1" i="1"/>
  <c r="Q1" i="1" s="1"/>
  <c r="R1" i="1" s="1"/>
  <c r="I1" i="1"/>
  <c r="P97" i="1"/>
  <c r="Q97" i="1" s="1"/>
  <c r="R97" i="1" s="1"/>
  <c r="K97" i="1"/>
  <c r="L97" i="1" s="1"/>
  <c r="I97" i="1"/>
  <c r="J97" i="1" s="1"/>
  <c r="R96" i="1"/>
  <c r="P96" i="1"/>
  <c r="Q96" i="1" s="1"/>
  <c r="I96" i="1"/>
  <c r="R95" i="1"/>
  <c r="Q95" i="1"/>
  <c r="P95" i="1"/>
  <c r="I95" i="1"/>
  <c r="P94" i="1"/>
  <c r="Q94" i="1" s="1"/>
  <c r="R94" i="1" s="1"/>
  <c r="K94" i="1"/>
  <c r="J94" i="1"/>
  <c r="I94" i="1"/>
  <c r="P75" i="1"/>
  <c r="Q75" i="1" s="1"/>
  <c r="R75" i="1" s="1"/>
  <c r="I75" i="1"/>
  <c r="P74" i="1"/>
  <c r="Q74" i="1" s="1"/>
  <c r="R74" i="1" s="1"/>
  <c r="L74" i="1"/>
  <c r="K74" i="1"/>
  <c r="I74" i="1"/>
  <c r="J74" i="1" s="1"/>
  <c r="P73" i="1"/>
  <c r="Q73" i="1" s="1"/>
  <c r="R73" i="1" s="1"/>
  <c r="I73" i="1"/>
  <c r="P68" i="1"/>
  <c r="Q68" i="1" s="1"/>
  <c r="R68" i="1" s="1"/>
  <c r="I68" i="1"/>
  <c r="P67" i="1"/>
  <c r="Q67" i="1" s="1"/>
  <c r="R67" i="1" s="1"/>
  <c r="I67" i="1"/>
  <c r="P196" i="1"/>
  <c r="Q196" i="1" s="1"/>
  <c r="R196" i="1" s="1"/>
  <c r="I196" i="1"/>
  <c r="J196" i="1" s="1"/>
  <c r="Q195" i="1"/>
  <c r="R195" i="1" s="1"/>
  <c r="P195" i="1"/>
  <c r="I195" i="1"/>
  <c r="J195" i="1" s="1"/>
  <c r="P193" i="1"/>
  <c r="Q193" i="1" s="1"/>
  <c r="R193" i="1" s="1"/>
  <c r="I193" i="1"/>
  <c r="R165" i="1"/>
  <c r="P165" i="1"/>
  <c r="Q165" i="1" s="1"/>
  <c r="J165" i="1"/>
  <c r="I165" i="1"/>
  <c r="P162" i="1"/>
  <c r="Q162" i="1" s="1"/>
  <c r="R162" i="1" s="1"/>
  <c r="I162" i="1"/>
  <c r="P153" i="1"/>
  <c r="Q153" i="1" s="1"/>
  <c r="R153" i="1" s="1"/>
  <c r="K153" i="1"/>
  <c r="J153" i="1"/>
  <c r="I153" i="1"/>
  <c r="P141" i="1"/>
  <c r="Q141" i="1" s="1"/>
  <c r="R141" i="1" s="1"/>
  <c r="I141" i="1"/>
  <c r="J141" i="1" s="1"/>
  <c r="P140" i="1"/>
  <c r="Q140" i="1" s="1"/>
  <c r="R140" i="1" s="1"/>
  <c r="K140" i="1"/>
  <c r="L140" i="1" s="1"/>
  <c r="I140" i="1"/>
  <c r="J140" i="1" s="1"/>
  <c r="P131" i="1"/>
  <c r="Q131" i="1" s="1"/>
  <c r="R131" i="1" s="1"/>
  <c r="I131" i="1"/>
  <c r="J131" i="1" s="1"/>
  <c r="Q123" i="1"/>
  <c r="R123" i="1" s="1"/>
  <c r="P123" i="1"/>
  <c r="I123" i="1"/>
  <c r="P109" i="1"/>
  <c r="Q109" i="1" s="1"/>
  <c r="R109" i="1" s="1"/>
  <c r="I109" i="1"/>
  <c r="R79" i="1"/>
  <c r="P79" i="1"/>
  <c r="Q79" i="1" s="1"/>
  <c r="I79" i="1"/>
  <c r="P62" i="1"/>
  <c r="Q62" i="1" s="1"/>
  <c r="R62" i="1" s="1"/>
  <c r="I62" i="1"/>
  <c r="J62" i="1" s="1"/>
  <c r="Q56" i="1"/>
  <c r="R56" i="1" s="1"/>
  <c r="P56" i="1"/>
  <c r="I56" i="1"/>
  <c r="J56" i="1" s="1"/>
  <c r="P46" i="1"/>
  <c r="Q46" i="1" s="1"/>
  <c r="R46" i="1" s="1"/>
  <c r="I46" i="1"/>
  <c r="J46" i="1" s="1"/>
  <c r="Q45" i="1"/>
  <c r="R45" i="1" s="1"/>
  <c r="P45" i="1"/>
  <c r="I45" i="1"/>
  <c r="J45" i="1" s="1"/>
  <c r="P42" i="1"/>
  <c r="Q42" i="1" s="1"/>
  <c r="R42" i="1" s="1"/>
  <c r="I42" i="1"/>
  <c r="J42" i="1" s="1"/>
  <c r="R39" i="1"/>
  <c r="Q39" i="1"/>
  <c r="P39" i="1"/>
  <c r="I39" i="1"/>
  <c r="P38" i="1"/>
  <c r="Q38" i="1" s="1"/>
  <c r="R38" i="1" s="1"/>
  <c r="I38" i="1"/>
  <c r="J38" i="1" s="1"/>
  <c r="P30" i="1"/>
  <c r="Q30" i="1" s="1"/>
  <c r="R30" i="1" s="1"/>
  <c r="I30" i="1"/>
  <c r="Q29" i="1"/>
  <c r="R29" i="1" s="1"/>
  <c r="P29" i="1"/>
  <c r="I29" i="1"/>
  <c r="J29" i="1" s="1"/>
  <c r="P9" i="1"/>
  <c r="Q9" i="1" s="1"/>
  <c r="R9" i="1" s="1"/>
  <c r="K9" i="1"/>
  <c r="J9" i="1"/>
  <c r="I9" i="1"/>
  <c r="P63" i="1"/>
  <c r="Q63" i="1" s="1"/>
  <c r="R63" i="1" s="1"/>
  <c r="I63" i="1"/>
  <c r="P44" i="1"/>
  <c r="Q44" i="1" s="1"/>
  <c r="R44" i="1" s="1"/>
  <c r="I44" i="1"/>
  <c r="J44" i="1" s="1"/>
  <c r="R43" i="1"/>
  <c r="P43" i="1"/>
  <c r="Q43" i="1" s="1"/>
  <c r="I43" i="1"/>
  <c r="P194" i="1"/>
  <c r="Q194" i="1" s="1"/>
  <c r="R194" i="1" s="1"/>
  <c r="K194" i="1"/>
  <c r="L194" i="1" s="1"/>
  <c r="J194" i="1"/>
  <c r="I194" i="1"/>
  <c r="P149" i="1"/>
  <c r="Q149" i="1" s="1"/>
  <c r="R149" i="1" s="1"/>
  <c r="I149" i="1"/>
  <c r="J149" i="1" s="1"/>
  <c r="P148" i="1"/>
  <c r="Q148" i="1" s="1"/>
  <c r="R148" i="1" s="1"/>
  <c r="J148" i="1"/>
  <c r="I148" i="1"/>
  <c r="P139" i="1"/>
  <c r="Q139" i="1" s="1"/>
  <c r="R139" i="1" s="1"/>
  <c r="I139" i="1"/>
  <c r="J139" i="1" s="1"/>
  <c r="R164" i="1"/>
  <c r="Q164" i="1"/>
  <c r="P164" i="1"/>
  <c r="I164" i="1"/>
  <c r="P163" i="1"/>
  <c r="Q163" i="1" s="1"/>
  <c r="R163" i="1" s="1"/>
  <c r="I163" i="1"/>
  <c r="J163" i="1" s="1"/>
  <c r="P84" i="1"/>
  <c r="Q84" i="1" s="1"/>
  <c r="R84" i="1" s="1"/>
  <c r="I84" i="1"/>
  <c r="P111" i="1"/>
  <c r="Q111" i="1" s="1"/>
  <c r="R111" i="1" s="1"/>
  <c r="I111" i="1"/>
  <c r="J111" i="1" s="1"/>
  <c r="P185" i="1"/>
  <c r="Q185" i="1" s="1"/>
  <c r="R185" i="1" s="1"/>
  <c r="I185" i="1"/>
  <c r="J185" i="1" s="1"/>
  <c r="Q115" i="1"/>
  <c r="R115" i="1" s="1"/>
  <c r="P115" i="1"/>
  <c r="I115" i="1"/>
  <c r="J115" i="1" s="1"/>
  <c r="P113" i="1"/>
  <c r="Q113" i="1" s="1"/>
  <c r="R113" i="1" s="1"/>
  <c r="J113" i="1"/>
  <c r="I113" i="1"/>
  <c r="P112" i="1"/>
  <c r="Q112" i="1" s="1"/>
  <c r="R112" i="1" s="1"/>
  <c r="I112" i="1"/>
  <c r="P11" i="1"/>
  <c r="Q11" i="1" s="1"/>
  <c r="R11" i="1" s="1"/>
  <c r="K11" i="1"/>
  <c r="J11" i="1"/>
  <c r="I11" i="1"/>
  <c r="P78" i="1"/>
  <c r="Q78" i="1" s="1"/>
  <c r="R78" i="1" s="1"/>
  <c r="I78" i="1"/>
  <c r="P77" i="1"/>
  <c r="Q77" i="1" s="1"/>
  <c r="R77" i="1" s="1"/>
  <c r="K77" i="1"/>
  <c r="L77" i="1" s="1"/>
  <c r="I77" i="1"/>
  <c r="J77" i="1" s="1"/>
  <c r="P76" i="1"/>
  <c r="Q76" i="1" s="1"/>
  <c r="R76" i="1" s="1"/>
  <c r="I76" i="1"/>
  <c r="J76" i="1" s="1"/>
  <c r="K76" i="1" s="1"/>
  <c r="L76" i="1" s="1"/>
  <c r="P65" i="1"/>
  <c r="Q65" i="1" s="1"/>
  <c r="R65" i="1" s="1"/>
  <c r="I65" i="1"/>
  <c r="J65" i="1" s="1"/>
  <c r="P192" i="1"/>
  <c r="Q192" i="1" s="1"/>
  <c r="R192" i="1" s="1"/>
  <c r="I192" i="1"/>
  <c r="P181" i="1"/>
  <c r="Q181" i="1" s="1"/>
  <c r="R181" i="1" s="1"/>
  <c r="I181" i="1"/>
  <c r="P180" i="1"/>
  <c r="Q180" i="1" s="1"/>
  <c r="R180" i="1" s="1"/>
  <c r="I180" i="1"/>
  <c r="J180" i="1" s="1"/>
  <c r="Q179" i="1"/>
  <c r="R179" i="1" s="1"/>
  <c r="P179" i="1"/>
  <c r="I179" i="1"/>
  <c r="J179" i="1" s="1"/>
  <c r="P178" i="1"/>
  <c r="Q178" i="1" s="1"/>
  <c r="R178" i="1" s="1"/>
  <c r="J178" i="1"/>
  <c r="I178" i="1"/>
  <c r="P147" i="1"/>
  <c r="Q147" i="1" s="1"/>
  <c r="R147" i="1" s="1"/>
  <c r="I147" i="1"/>
  <c r="J147" i="1" s="1"/>
  <c r="P146" i="1"/>
  <c r="Q146" i="1" s="1"/>
  <c r="R146" i="1" s="1"/>
  <c r="J146" i="1"/>
  <c r="I146" i="1"/>
  <c r="K146" i="1" s="1"/>
  <c r="P145" i="1"/>
  <c r="Q145" i="1" s="1"/>
  <c r="R145" i="1" s="1"/>
  <c r="I145" i="1"/>
  <c r="J145" i="1" s="1"/>
  <c r="P144" i="1"/>
  <c r="Q144" i="1" s="1"/>
  <c r="R144" i="1" s="1"/>
  <c r="J144" i="1"/>
  <c r="I144" i="1"/>
  <c r="P143" i="1"/>
  <c r="Q143" i="1" s="1"/>
  <c r="R143" i="1" s="1"/>
  <c r="I143" i="1"/>
  <c r="J143" i="1" s="1"/>
  <c r="P122" i="1"/>
  <c r="Q122" i="1" s="1"/>
  <c r="R122" i="1" s="1"/>
  <c r="I122" i="1"/>
  <c r="J122" i="1" s="1"/>
  <c r="R121" i="1"/>
  <c r="Q121" i="1"/>
  <c r="P121" i="1"/>
  <c r="I121" i="1"/>
  <c r="J121" i="1" s="1"/>
  <c r="P120" i="1"/>
  <c r="Q120" i="1" s="1"/>
  <c r="R120" i="1" s="1"/>
  <c r="I120" i="1"/>
  <c r="Q108" i="1"/>
  <c r="R108" i="1" s="1"/>
  <c r="P108" i="1"/>
  <c r="I108" i="1"/>
  <c r="J108" i="1" s="1"/>
  <c r="P107" i="1"/>
  <c r="Q107" i="1" s="1"/>
  <c r="R107" i="1" s="1"/>
  <c r="J107" i="1"/>
  <c r="L107" i="1" s="1"/>
  <c r="I107" i="1"/>
  <c r="K107" i="1" s="1"/>
  <c r="Q104" i="1"/>
  <c r="R104" i="1" s="1"/>
  <c r="P104" i="1"/>
  <c r="I104" i="1"/>
  <c r="J104" i="1" s="1"/>
  <c r="P102" i="1"/>
  <c r="Q102" i="1" s="1"/>
  <c r="R102" i="1" s="1"/>
  <c r="J102" i="1"/>
  <c r="I102" i="1"/>
  <c r="P101" i="1"/>
  <c r="Q101" i="1" s="1"/>
  <c r="R101" i="1" s="1"/>
  <c r="I101" i="1"/>
  <c r="J101" i="1" s="1"/>
  <c r="P100" i="1"/>
  <c r="Q100" i="1" s="1"/>
  <c r="R100" i="1" s="1"/>
  <c r="L100" i="1"/>
  <c r="K100" i="1"/>
  <c r="I100" i="1"/>
  <c r="J100" i="1" s="1"/>
  <c r="P99" i="1"/>
  <c r="Q99" i="1" s="1"/>
  <c r="R99" i="1" s="1"/>
  <c r="J99" i="1"/>
  <c r="I99" i="1"/>
  <c r="K99" i="1" s="1"/>
  <c r="P98" i="1"/>
  <c r="Q98" i="1" s="1"/>
  <c r="R98" i="1" s="1"/>
  <c r="I98" i="1"/>
  <c r="J98" i="1" s="1"/>
  <c r="P25" i="1"/>
  <c r="Q25" i="1" s="1"/>
  <c r="R25" i="1" s="1"/>
  <c r="I25" i="1"/>
  <c r="P24" i="1"/>
  <c r="Q24" i="1" s="1"/>
  <c r="R24" i="1" s="1"/>
  <c r="J24" i="1"/>
  <c r="K24" i="1" s="1"/>
  <c r="I24" i="1"/>
  <c r="Q23" i="1"/>
  <c r="R23" i="1" s="1"/>
  <c r="P23" i="1"/>
  <c r="I23" i="1"/>
  <c r="J23" i="1" s="1"/>
  <c r="P6" i="1"/>
  <c r="Q6" i="1" s="1"/>
  <c r="R6" i="1" s="1"/>
  <c r="J6" i="1"/>
  <c r="I6" i="1"/>
  <c r="K6" i="1" s="1"/>
  <c r="R184" i="1"/>
  <c r="P184" i="1"/>
  <c r="Q184" i="1" s="1"/>
  <c r="I184" i="1"/>
  <c r="J184" i="1" s="1"/>
  <c r="P183" i="1"/>
  <c r="Q183" i="1" s="1"/>
  <c r="R183" i="1" s="1"/>
  <c r="I183" i="1"/>
  <c r="P177" i="1"/>
  <c r="Q177" i="1" s="1"/>
  <c r="R177" i="1" s="1"/>
  <c r="I177" i="1"/>
  <c r="J177" i="1" s="1"/>
  <c r="P176" i="1"/>
  <c r="Q176" i="1" s="1"/>
  <c r="R176" i="1" s="1"/>
  <c r="I176" i="1"/>
  <c r="Q136" i="1"/>
  <c r="R136" i="1" s="1"/>
  <c r="P136" i="1"/>
  <c r="K136" i="1"/>
  <c r="I136" i="1"/>
  <c r="J136" i="1" s="1"/>
  <c r="P135" i="1"/>
  <c r="Q135" i="1" s="1"/>
  <c r="R135" i="1" s="1"/>
  <c r="I135" i="1"/>
  <c r="J135" i="1" s="1"/>
  <c r="Q134" i="1"/>
  <c r="R134" i="1" s="1"/>
  <c r="P134" i="1"/>
  <c r="I134" i="1"/>
  <c r="P133" i="1"/>
  <c r="Q133" i="1" s="1"/>
  <c r="R133" i="1" s="1"/>
  <c r="I133" i="1"/>
  <c r="P132" i="1"/>
  <c r="Q132" i="1" s="1"/>
  <c r="R132" i="1" s="1"/>
  <c r="I132" i="1"/>
  <c r="R182" i="1"/>
  <c r="Q182" i="1"/>
  <c r="P182" i="1"/>
  <c r="I182" i="1"/>
  <c r="J182" i="1" s="1"/>
  <c r="P155" i="1"/>
  <c r="Q155" i="1" s="1"/>
  <c r="R155" i="1" s="1"/>
  <c r="I155" i="1"/>
  <c r="J155" i="1" s="1"/>
  <c r="R130" i="1"/>
  <c r="Q130" i="1"/>
  <c r="P130" i="1"/>
  <c r="I130" i="1"/>
  <c r="J130" i="1" s="1"/>
  <c r="P128" i="1"/>
  <c r="Q128" i="1" s="1"/>
  <c r="R128" i="1" s="1"/>
  <c r="I128" i="1"/>
  <c r="J128" i="1" s="1"/>
  <c r="K128" i="1" s="1"/>
  <c r="R127" i="1"/>
  <c r="P127" i="1"/>
  <c r="Q127" i="1" s="1"/>
  <c r="I127" i="1"/>
  <c r="J127" i="1" s="1"/>
  <c r="P119" i="1"/>
  <c r="Q119" i="1" s="1"/>
  <c r="R119" i="1" s="1"/>
  <c r="I119" i="1"/>
  <c r="P118" i="1"/>
  <c r="Q118" i="1" s="1"/>
  <c r="R118" i="1" s="1"/>
  <c r="I118" i="1"/>
  <c r="P117" i="1"/>
  <c r="Q117" i="1" s="1"/>
  <c r="R117" i="1" s="1"/>
  <c r="I117" i="1"/>
  <c r="P116" i="1"/>
  <c r="Q116" i="1" s="1"/>
  <c r="R116" i="1" s="1"/>
  <c r="I116" i="1"/>
  <c r="J116" i="1" s="1"/>
  <c r="Q125" i="1"/>
  <c r="R125" i="1" s="1"/>
  <c r="P125" i="1"/>
  <c r="I125" i="1"/>
  <c r="P124" i="1"/>
  <c r="Q124" i="1" s="1"/>
  <c r="R124" i="1" s="1"/>
  <c r="I124" i="1"/>
  <c r="Q12" i="1"/>
  <c r="R12" i="1" s="1"/>
  <c r="P12" i="1"/>
  <c r="I12" i="1"/>
  <c r="J12" i="1" s="1"/>
  <c r="P48" i="1"/>
  <c r="Q48" i="1" s="1"/>
  <c r="R48" i="1" s="1"/>
  <c r="I48" i="1"/>
  <c r="P50" i="1"/>
  <c r="Q50" i="1" s="1"/>
  <c r="R50" i="1" s="1"/>
  <c r="K50" i="1"/>
  <c r="J50" i="1"/>
  <c r="I50" i="1"/>
  <c r="P66" i="1"/>
  <c r="Q66" i="1" s="1"/>
  <c r="R66" i="1" s="1"/>
  <c r="I66" i="1"/>
  <c r="J66" i="1" s="1"/>
  <c r="P28" i="1"/>
  <c r="Q28" i="1" s="1"/>
  <c r="R28" i="1" s="1"/>
  <c r="K28" i="1"/>
  <c r="L28" i="1" s="1"/>
  <c r="I28" i="1"/>
  <c r="J28" i="1" s="1"/>
  <c r="P27" i="1"/>
  <c r="Q27" i="1" s="1"/>
  <c r="R27" i="1" s="1"/>
  <c r="I27" i="1"/>
  <c r="P167" i="1"/>
  <c r="Q167" i="1" s="1"/>
  <c r="R167" i="1" s="1"/>
  <c r="J167" i="1"/>
  <c r="I167" i="1"/>
  <c r="P81" i="1"/>
  <c r="Q81" i="1" s="1"/>
  <c r="R81" i="1" s="1"/>
  <c r="I81" i="1"/>
  <c r="J81" i="1" s="1"/>
  <c r="P41" i="1"/>
  <c r="Q41" i="1" s="1"/>
  <c r="R41" i="1" s="1"/>
  <c r="I41" i="1"/>
  <c r="Q85" i="1"/>
  <c r="R85" i="1" s="1"/>
  <c r="P85" i="1"/>
  <c r="I85" i="1"/>
  <c r="P83" i="1"/>
  <c r="Q83" i="1" s="1"/>
  <c r="R83" i="1" s="1"/>
  <c r="I83" i="1"/>
  <c r="J83" i="1" s="1"/>
  <c r="P82" i="1"/>
  <c r="Q82" i="1" s="1"/>
  <c r="R82" i="1" s="1"/>
  <c r="J82" i="1"/>
  <c r="I82" i="1"/>
  <c r="P72" i="1"/>
  <c r="Q72" i="1" s="1"/>
  <c r="R72" i="1" s="1"/>
  <c r="I72" i="1"/>
  <c r="J72" i="1" s="1"/>
  <c r="P154" i="1"/>
  <c r="Q154" i="1" s="1"/>
  <c r="R154" i="1" s="1"/>
  <c r="I154" i="1"/>
  <c r="J154" i="1" s="1"/>
  <c r="K154" i="1" s="1"/>
  <c r="L154" i="1" s="1"/>
  <c r="R151" i="1"/>
  <c r="Q151" i="1"/>
  <c r="P151" i="1"/>
  <c r="I151" i="1"/>
  <c r="J151" i="1" s="1"/>
  <c r="P150" i="1"/>
  <c r="Q150" i="1" s="1"/>
  <c r="R150" i="1" s="1"/>
  <c r="I150" i="1"/>
  <c r="J150" i="1" s="1"/>
  <c r="R89" i="1"/>
  <c r="P89" i="1"/>
  <c r="Q89" i="1" s="1"/>
  <c r="I89" i="1"/>
  <c r="J89" i="1" s="1"/>
  <c r="P51" i="1"/>
  <c r="Q51" i="1" s="1"/>
  <c r="R51" i="1" s="1"/>
  <c r="I51" i="1"/>
  <c r="P37" i="1"/>
  <c r="Q37" i="1" s="1"/>
  <c r="R37" i="1" s="1"/>
  <c r="I37" i="1"/>
  <c r="J37" i="1" s="1"/>
  <c r="K37" i="1" s="1"/>
  <c r="L37" i="1" s="1"/>
  <c r="P36" i="1"/>
  <c r="Q36" i="1" s="1"/>
  <c r="R36" i="1" s="1"/>
  <c r="I36" i="1"/>
  <c r="J36" i="1" s="1"/>
  <c r="P35" i="1"/>
  <c r="Q35" i="1" s="1"/>
  <c r="R35" i="1" s="1"/>
  <c r="I35" i="1"/>
  <c r="J35" i="1" s="1"/>
  <c r="P31" i="1"/>
  <c r="Q31" i="1" s="1"/>
  <c r="R31" i="1" s="1"/>
  <c r="I31" i="1"/>
  <c r="J31" i="1" s="1"/>
  <c r="Q10" i="1"/>
  <c r="R10" i="1" s="1"/>
  <c r="P10" i="1"/>
  <c r="I10" i="1"/>
  <c r="P161" i="1"/>
  <c r="Q161" i="1" s="1"/>
  <c r="R161" i="1" s="1"/>
  <c r="I161" i="1"/>
  <c r="J161" i="1" s="1"/>
  <c r="P160" i="1"/>
  <c r="Q160" i="1" s="1"/>
  <c r="R160" i="1" s="1"/>
  <c r="I160" i="1"/>
  <c r="Q159" i="1"/>
  <c r="R159" i="1" s="1"/>
  <c r="P159" i="1"/>
  <c r="I159" i="1"/>
  <c r="P158" i="1"/>
  <c r="Q158" i="1" s="1"/>
  <c r="R158" i="1" s="1"/>
  <c r="I158" i="1"/>
  <c r="P157" i="1"/>
  <c r="Q157" i="1" s="1"/>
  <c r="R157" i="1" s="1"/>
  <c r="J157" i="1"/>
  <c r="K157" i="1" s="1"/>
  <c r="I157" i="1"/>
  <c r="P156" i="1"/>
  <c r="Q156" i="1" s="1"/>
  <c r="R156" i="1" s="1"/>
  <c r="I156" i="1"/>
  <c r="J156" i="1" s="1"/>
  <c r="P103" i="1"/>
  <c r="Q103" i="1" s="1"/>
  <c r="R103" i="1" s="1"/>
  <c r="I103" i="1"/>
  <c r="J103" i="1" s="1"/>
  <c r="R91" i="1"/>
  <c r="Q91" i="1"/>
  <c r="P91" i="1"/>
  <c r="I91" i="1"/>
  <c r="P90" i="1"/>
  <c r="Q90" i="1" s="1"/>
  <c r="R90" i="1" s="1"/>
  <c r="I90" i="1"/>
  <c r="P54" i="1"/>
  <c r="Q54" i="1" s="1"/>
  <c r="R54" i="1" s="1"/>
  <c r="J54" i="1"/>
  <c r="I54" i="1"/>
  <c r="P53" i="1"/>
  <c r="Q53" i="1" s="1"/>
  <c r="R53" i="1" s="1"/>
  <c r="I53" i="1"/>
  <c r="P52" i="1"/>
  <c r="Q52" i="1" s="1"/>
  <c r="R52" i="1" s="1"/>
  <c r="J52" i="1"/>
  <c r="K52" i="1" s="1"/>
  <c r="L52" i="1" s="1"/>
  <c r="I52" i="1"/>
  <c r="P40" i="1"/>
  <c r="Q40" i="1" s="1"/>
  <c r="R40" i="1" s="1"/>
  <c r="I40" i="1"/>
  <c r="J40" i="1" s="1"/>
  <c r="P33" i="1"/>
  <c r="Q33" i="1" s="1"/>
  <c r="R33" i="1" s="1"/>
  <c r="I33" i="1"/>
  <c r="J33" i="1" s="1"/>
  <c r="P187" i="1"/>
  <c r="Q187" i="1" s="1"/>
  <c r="R187" i="1" s="1"/>
  <c r="I187" i="1"/>
  <c r="J187" i="1" s="1"/>
  <c r="Q186" i="1"/>
  <c r="R186" i="1" s="1"/>
  <c r="P186" i="1"/>
  <c r="I186" i="1"/>
  <c r="P106" i="1"/>
  <c r="Q106" i="1" s="1"/>
  <c r="R106" i="1" s="1"/>
  <c r="I106" i="1"/>
  <c r="J106" i="1" s="1"/>
  <c r="P88" i="1"/>
  <c r="Q88" i="1" s="1"/>
  <c r="R88" i="1" s="1"/>
  <c r="I88" i="1"/>
  <c r="P87" i="1"/>
  <c r="Q87" i="1" s="1"/>
  <c r="R87" i="1" s="1"/>
  <c r="I87" i="1"/>
  <c r="P86" i="1"/>
  <c r="Q86" i="1" s="1"/>
  <c r="R86" i="1" s="1"/>
  <c r="I86" i="1"/>
  <c r="J86" i="1" s="1"/>
  <c r="P69" i="1"/>
  <c r="Q69" i="1" s="1"/>
  <c r="R69" i="1" s="1"/>
  <c r="J69" i="1"/>
  <c r="K69" i="1" s="1"/>
  <c r="L69" i="1" s="1"/>
  <c r="I69" i="1"/>
  <c r="P18" i="1"/>
  <c r="Q18" i="1" s="1"/>
  <c r="R18" i="1" s="1"/>
  <c r="I18" i="1"/>
  <c r="J18" i="1" s="1"/>
  <c r="P8" i="1"/>
  <c r="Q8" i="1" s="1"/>
  <c r="R8" i="1" s="1"/>
  <c r="I8" i="1"/>
  <c r="P7" i="1"/>
  <c r="Q7" i="1" s="1"/>
  <c r="R7" i="1" s="1"/>
  <c r="I7" i="1"/>
  <c r="P47" i="1"/>
  <c r="Q47" i="1" s="1"/>
  <c r="R47" i="1" s="1"/>
  <c r="I47" i="1"/>
  <c r="J47" i="1" s="1"/>
  <c r="K47" i="1" s="1"/>
  <c r="P32" i="1"/>
  <c r="Q32" i="1" s="1"/>
  <c r="R32" i="1" s="1"/>
  <c r="I32" i="1"/>
  <c r="Q61" i="1"/>
  <c r="R61" i="1" s="1"/>
  <c r="P61" i="1"/>
  <c r="I61" i="1"/>
  <c r="P60" i="1"/>
  <c r="Q60" i="1" s="1"/>
  <c r="R60" i="1" s="1"/>
  <c r="I60" i="1"/>
  <c r="J60" i="1" s="1"/>
  <c r="P20" i="1"/>
  <c r="Q20" i="1" s="1"/>
  <c r="R20" i="1" s="1"/>
  <c r="I20" i="1"/>
  <c r="J20" i="1" s="1"/>
  <c r="K20" i="1" s="1"/>
  <c r="L20" i="1" s="1"/>
  <c r="P17" i="1"/>
  <c r="Q17" i="1" s="1"/>
  <c r="R17" i="1" s="1"/>
  <c r="I17" i="1"/>
  <c r="J17" i="1" s="1"/>
  <c r="P16" i="1"/>
  <c r="Q16" i="1" s="1"/>
  <c r="R16" i="1" s="1"/>
  <c r="I16" i="1"/>
  <c r="J16" i="1" s="1"/>
  <c r="P15" i="1"/>
  <c r="Q15" i="1" s="1"/>
  <c r="R15" i="1" s="1"/>
  <c r="I15" i="1"/>
  <c r="Q14" i="1"/>
  <c r="R14" i="1" s="1"/>
  <c r="P14" i="1"/>
  <c r="I14" i="1"/>
  <c r="J14" i="1" s="1"/>
  <c r="K14" i="1" s="1"/>
  <c r="P152" i="1"/>
  <c r="Q152" i="1" s="1"/>
  <c r="R152" i="1" s="1"/>
  <c r="I152" i="1"/>
  <c r="P71" i="1"/>
  <c r="Q71" i="1" s="1"/>
  <c r="R71" i="1" s="1"/>
  <c r="I71" i="1"/>
  <c r="P70" i="1"/>
  <c r="Q70" i="1" s="1"/>
  <c r="R70" i="1" s="1"/>
  <c r="I70" i="1"/>
  <c r="J70" i="1" s="1"/>
  <c r="P137" i="1"/>
  <c r="Q137" i="1" s="1"/>
  <c r="R137" i="1" s="1"/>
  <c r="I137" i="1"/>
  <c r="J137" i="1" s="1"/>
  <c r="K137" i="1" s="1"/>
  <c r="L137" i="1" s="1"/>
  <c r="P92" i="1"/>
  <c r="Q92" i="1" s="1"/>
  <c r="R92" i="1" s="1"/>
  <c r="I92" i="1"/>
  <c r="J92" i="1" s="1"/>
  <c r="P34" i="1"/>
  <c r="Q34" i="1" s="1"/>
  <c r="R34" i="1" s="1"/>
  <c r="I34" i="1"/>
  <c r="L199" i="1"/>
  <c r="K158" i="1" l="1"/>
  <c r="L158" i="1" s="1"/>
  <c r="K36" i="1"/>
  <c r="L36" i="1"/>
  <c r="L129" i="1"/>
  <c r="K123" i="1"/>
  <c r="K138" i="1"/>
  <c r="L138" i="1" s="1"/>
  <c r="L139" i="1"/>
  <c r="L62" i="1"/>
  <c r="K196" i="1"/>
  <c r="L196" i="1" s="1"/>
  <c r="K164" i="1"/>
  <c r="L164" i="1" s="1"/>
  <c r="K95" i="1"/>
  <c r="L95" i="1" s="1"/>
  <c r="K111" i="1"/>
  <c r="L111" i="1"/>
  <c r="K114" i="1"/>
  <c r="L114" i="1" s="1"/>
  <c r="J158" i="1"/>
  <c r="K139" i="1"/>
  <c r="K104" i="1"/>
  <c r="L104" i="1" s="1"/>
  <c r="K121" i="1"/>
  <c r="K115" i="1"/>
  <c r="J164" i="1"/>
  <c r="J43" i="1"/>
  <c r="J123" i="1"/>
  <c r="K131" i="1"/>
  <c r="L131" i="1" s="1"/>
  <c r="J95" i="1"/>
  <c r="K3" i="1"/>
  <c r="J21" i="1"/>
  <c r="K21" i="1" s="1"/>
  <c r="L21" i="1" s="1"/>
  <c r="J138" i="1"/>
  <c r="J8" i="1"/>
  <c r="J73" i="1"/>
  <c r="K73" i="1" s="1"/>
  <c r="L73" i="1" s="1"/>
  <c r="K16" i="1"/>
  <c r="L16" i="1" s="1"/>
  <c r="K83" i="1"/>
  <c r="L83" i="1" s="1"/>
  <c r="J27" i="1"/>
  <c r="K27" i="1" s="1"/>
  <c r="L27" i="1" s="1"/>
  <c r="J125" i="1"/>
  <c r="K125" i="1" s="1"/>
  <c r="L125" i="1" s="1"/>
  <c r="J186" i="1"/>
  <c r="K186" i="1" s="1"/>
  <c r="L186" i="1" s="1"/>
  <c r="J34" i="1"/>
  <c r="K34" i="1" s="1"/>
  <c r="L34" i="1" s="1"/>
  <c r="K35" i="1"/>
  <c r="L35" i="1" s="1"/>
  <c r="J118" i="1"/>
  <c r="K182" i="1"/>
  <c r="L182" i="1" s="1"/>
  <c r="K147" i="1"/>
  <c r="L147" i="1" s="1"/>
  <c r="K45" i="1"/>
  <c r="L45" i="1" s="1"/>
  <c r="J57" i="1"/>
  <c r="K57" i="1" s="1"/>
  <c r="L57" i="1" s="1"/>
  <c r="K129" i="1"/>
  <c r="J174" i="1"/>
  <c r="K174" i="1" s="1"/>
  <c r="L174" i="1" s="1"/>
  <c r="L128" i="1"/>
  <c r="K66" i="1"/>
  <c r="L66" i="1" s="1"/>
  <c r="K62" i="1"/>
  <c r="K193" i="1"/>
  <c r="L193" i="1" s="1"/>
  <c r="J193" i="1"/>
  <c r="J96" i="1"/>
  <c r="J168" i="1"/>
  <c r="K168" i="1" s="1"/>
  <c r="L168" i="1" s="1"/>
  <c r="K197" i="1"/>
  <c r="K189" i="1"/>
  <c r="L189" i="1" s="1"/>
  <c r="K80" i="1"/>
  <c r="L80" i="1" s="1"/>
  <c r="K161" i="1"/>
  <c r="L161" i="1" s="1"/>
  <c r="K60" i="1"/>
  <c r="L60" i="1" s="1"/>
  <c r="K87" i="1"/>
  <c r="K151" i="1"/>
  <c r="L151" i="1" s="1"/>
  <c r="K70" i="1"/>
  <c r="L70" i="1" s="1"/>
  <c r="K17" i="1"/>
  <c r="L17" i="1" s="1"/>
  <c r="K81" i="1"/>
  <c r="L81" i="1" s="1"/>
  <c r="K18" i="1"/>
  <c r="L18" i="1" s="1"/>
  <c r="K88" i="1"/>
  <c r="K92" i="1"/>
  <c r="L92" i="1" s="1"/>
  <c r="K187" i="1"/>
  <c r="L187" i="1" s="1"/>
  <c r="K15" i="1"/>
  <c r="K65" i="1"/>
  <c r="L65" i="1" s="1"/>
  <c r="K86" i="1"/>
  <c r="L86" i="1" s="1"/>
  <c r="K33" i="1"/>
  <c r="L33" i="1" s="1"/>
  <c r="K53" i="1"/>
  <c r="J53" i="1"/>
  <c r="J51" i="1"/>
  <c r="J120" i="1"/>
  <c r="K120" i="1" s="1"/>
  <c r="L145" i="1"/>
  <c r="K172" i="1"/>
  <c r="L172" i="1" s="1"/>
  <c r="J15" i="1"/>
  <c r="J7" i="1"/>
  <c r="J91" i="1"/>
  <c r="K103" i="1"/>
  <c r="L103" i="1" s="1"/>
  <c r="J41" i="1"/>
  <c r="K41" i="1" s="1"/>
  <c r="L50" i="1"/>
  <c r="J133" i="1"/>
  <c r="K177" i="1"/>
  <c r="L177" i="1" s="1"/>
  <c r="L24" i="1"/>
  <c r="K180" i="1"/>
  <c r="L180" i="1" s="1"/>
  <c r="L11" i="1"/>
  <c r="J63" i="1"/>
  <c r="J30" i="1"/>
  <c r="K30" i="1" s="1"/>
  <c r="J39" i="1"/>
  <c r="K39" i="1" s="1"/>
  <c r="J68" i="1"/>
  <c r="J75" i="1"/>
  <c r="K4" i="1"/>
  <c r="L4" i="1" s="1"/>
  <c r="K13" i="1"/>
  <c r="L13" i="1" s="1"/>
  <c r="J192" i="1"/>
  <c r="L153" i="1"/>
  <c r="J1" i="1"/>
  <c r="K191" i="1"/>
  <c r="J191" i="1"/>
  <c r="L110" i="1"/>
  <c r="J152" i="1"/>
  <c r="J32" i="1"/>
  <c r="K32" i="1" s="1"/>
  <c r="J88" i="1"/>
  <c r="L157" i="1"/>
  <c r="J160" i="1"/>
  <c r="K150" i="1"/>
  <c r="L150" i="1" s="1"/>
  <c r="K176" i="1"/>
  <c r="K109" i="1"/>
  <c r="J109" i="1"/>
  <c r="J64" i="1"/>
  <c r="K64" i="1"/>
  <c r="L22" i="1"/>
  <c r="K22" i="1"/>
  <c r="K106" i="1"/>
  <c r="L106" i="1" s="1"/>
  <c r="J90" i="1"/>
  <c r="K90" i="1" s="1"/>
  <c r="K72" i="1"/>
  <c r="L72" i="1" s="1"/>
  <c r="K167" i="1"/>
  <c r="L167" i="1" s="1"/>
  <c r="K12" i="1"/>
  <c r="L12" i="1" s="1"/>
  <c r="K116" i="1"/>
  <c r="L116" i="1" s="1"/>
  <c r="K23" i="1"/>
  <c r="L23" i="1" s="1"/>
  <c r="J71" i="1"/>
  <c r="L14" i="1"/>
  <c r="J61" i="1"/>
  <c r="L47" i="1"/>
  <c r="J87" i="1"/>
  <c r="K40" i="1"/>
  <c r="L40" i="1" s="1"/>
  <c r="J10" i="1"/>
  <c r="K31" i="1"/>
  <c r="L31" i="1" s="1"/>
  <c r="K155" i="1"/>
  <c r="L155" i="1" s="1"/>
  <c r="J134" i="1"/>
  <c r="K134" i="1" s="1"/>
  <c r="K135" i="1"/>
  <c r="L135" i="1" s="1"/>
  <c r="J176" i="1"/>
  <c r="J25" i="1"/>
  <c r="K25" i="1"/>
  <c r="K102" i="1"/>
  <c r="L102" i="1" s="1"/>
  <c r="K108" i="1"/>
  <c r="L108" i="1" s="1"/>
  <c r="K122" i="1"/>
  <c r="L122" i="1" s="1"/>
  <c r="L144" i="1"/>
  <c r="K144" i="1"/>
  <c r="J112" i="1"/>
  <c r="K112" i="1" s="1"/>
  <c r="K185" i="1"/>
  <c r="L185" i="1" s="1"/>
  <c r="L29" i="1"/>
  <c r="L26" i="1"/>
  <c r="K58" i="1"/>
  <c r="L58" i="1" s="1"/>
  <c r="J85" i="1"/>
  <c r="J183" i="1"/>
  <c r="K183" i="1"/>
  <c r="K54" i="1"/>
  <c r="L54" i="1" s="1"/>
  <c r="K156" i="1"/>
  <c r="L156" i="1" s="1"/>
  <c r="J159" i="1"/>
  <c r="K159" i="1" s="1"/>
  <c r="K89" i="1"/>
  <c r="K127" i="1"/>
  <c r="L127" i="1" s="1"/>
  <c r="J132" i="1"/>
  <c r="K132" i="1" s="1"/>
  <c r="L146" i="1"/>
  <c r="K179" i="1"/>
  <c r="L179" i="1" s="1"/>
  <c r="J78" i="1"/>
  <c r="K78" i="1" s="1"/>
  <c r="J84" i="1"/>
  <c r="K84" i="1" s="1"/>
  <c r="K149" i="1"/>
  <c r="L149" i="1" s="1"/>
  <c r="K44" i="1"/>
  <c r="L44" i="1" s="1"/>
  <c r="K29" i="1"/>
  <c r="K38" i="1"/>
  <c r="L38" i="1" s="1"/>
  <c r="K141" i="1"/>
  <c r="L141" i="1" s="1"/>
  <c r="J162" i="1"/>
  <c r="K162" i="1" s="1"/>
  <c r="K195" i="1"/>
  <c r="L195" i="1" s="1"/>
  <c r="L94" i="1"/>
  <c r="L3" i="1"/>
  <c r="K19" i="1"/>
  <c r="L19" i="1" s="1"/>
  <c r="L197" i="1"/>
  <c r="L89" i="1"/>
  <c r="J48" i="1"/>
  <c r="K117" i="1"/>
  <c r="L6" i="1"/>
  <c r="K98" i="1"/>
  <c r="L98" i="1" s="1"/>
  <c r="K101" i="1"/>
  <c r="L101" i="1" s="1"/>
  <c r="J181" i="1"/>
  <c r="K181" i="1" s="1"/>
  <c r="K56" i="1"/>
  <c r="L56" i="1" s="1"/>
  <c r="J67" i="1"/>
  <c r="K67" i="1"/>
  <c r="K5" i="1"/>
  <c r="L5" i="1" s="1"/>
  <c r="K188" i="1"/>
  <c r="L188" i="1" s="1"/>
  <c r="K190" i="1"/>
  <c r="J190" i="1"/>
  <c r="K82" i="1"/>
  <c r="L82" i="1" s="1"/>
  <c r="J124" i="1"/>
  <c r="J117" i="1"/>
  <c r="J119" i="1"/>
  <c r="K119" i="1" s="1"/>
  <c r="L136" i="1"/>
  <c r="K143" i="1"/>
  <c r="L143" i="1" s="1"/>
  <c r="K145" i="1"/>
  <c r="L115" i="1"/>
  <c r="K163" i="1"/>
  <c r="L163" i="1" s="1"/>
  <c r="K148" i="1"/>
  <c r="L148" i="1" s="1"/>
  <c r="K42" i="1"/>
  <c r="L42" i="1" s="1"/>
  <c r="K79" i="1"/>
  <c r="J79" i="1"/>
  <c r="K130" i="1"/>
  <c r="L130" i="1" s="1"/>
  <c r="K184" i="1"/>
  <c r="L184" i="1" s="1"/>
  <c r="K178" i="1"/>
  <c r="L178" i="1" s="1"/>
  <c r="K113" i="1"/>
  <c r="L113" i="1" s="1"/>
  <c r="K46" i="1"/>
  <c r="L46" i="1" s="1"/>
  <c r="K165" i="1"/>
  <c r="L165" i="1" s="1"/>
  <c r="L121" i="1"/>
  <c r="L9" i="1"/>
  <c r="L2" i="1"/>
  <c r="J142" i="1"/>
  <c r="K142" i="1" s="1"/>
  <c r="J175" i="1"/>
  <c r="K166" i="1"/>
  <c r="L166" i="1" s="1"/>
  <c r="L99" i="1"/>
  <c r="K169" i="1"/>
  <c r="L169" i="1" s="1"/>
  <c r="J173" i="1"/>
  <c r="K173" i="1" s="1"/>
  <c r="J93" i="1"/>
  <c r="K171" i="1"/>
  <c r="L171" i="1" s="1"/>
  <c r="J105" i="1"/>
  <c r="K110" i="1"/>
  <c r="K170" i="1"/>
  <c r="L170" i="1" s="1"/>
  <c r="J49" i="1"/>
  <c r="K49" i="1" s="1"/>
  <c r="L8" i="1" l="1"/>
  <c r="K43" i="1"/>
  <c r="L43" i="1" s="1"/>
  <c r="L123" i="1"/>
  <c r="K8" i="1"/>
  <c r="L96" i="1"/>
  <c r="K96" i="1"/>
  <c r="K118" i="1"/>
  <c r="L118" i="1" s="1"/>
  <c r="L51" i="1"/>
  <c r="L142" i="1"/>
  <c r="L119" i="1"/>
  <c r="K192" i="1"/>
  <c r="L192" i="1" s="1"/>
  <c r="K51" i="1"/>
  <c r="K91" i="1"/>
  <c r="L91" i="1" s="1"/>
  <c r="L117" i="1"/>
  <c r="L181" i="1"/>
  <c r="K48" i="1"/>
  <c r="L48" i="1" s="1"/>
  <c r="L183" i="1"/>
  <c r="L191" i="1"/>
  <c r="L15" i="1"/>
  <c r="L53" i="1"/>
  <c r="L132" i="1"/>
  <c r="L49" i="1"/>
  <c r="L162" i="1"/>
  <c r="L84" i="1"/>
  <c r="L39" i="1"/>
  <c r="K105" i="1"/>
  <c r="L105" i="1" s="1"/>
  <c r="K124" i="1"/>
  <c r="L124" i="1" s="1"/>
  <c r="K85" i="1"/>
  <c r="L85" i="1" s="1"/>
  <c r="K152" i="1"/>
  <c r="L152" i="1" s="1"/>
  <c r="L112" i="1"/>
  <c r="L30" i="1"/>
  <c r="L67" i="1"/>
  <c r="L176" i="1"/>
  <c r="L64" i="1"/>
  <c r="K75" i="1"/>
  <c r="L75" i="1" s="1"/>
  <c r="L78" i="1"/>
  <c r="L159" i="1"/>
  <c r="L25" i="1"/>
  <c r="K160" i="1"/>
  <c r="L160" i="1" s="1"/>
  <c r="K133" i="1"/>
  <c r="L133" i="1" s="1"/>
  <c r="L120" i="1"/>
  <c r="K7" i="1"/>
  <c r="L7" i="1" s="1"/>
  <c r="K93" i="1"/>
  <c r="L93" i="1" s="1"/>
  <c r="K175" i="1"/>
  <c r="L175" i="1" s="1"/>
  <c r="L190" i="1"/>
  <c r="L87" i="1"/>
  <c r="L109" i="1"/>
  <c r="L88" i="1"/>
  <c r="K1" i="1"/>
  <c r="L1" i="1" s="1"/>
  <c r="K63" i="1"/>
  <c r="L63" i="1" s="1"/>
  <c r="L41" i="1"/>
  <c r="K68" i="1"/>
  <c r="L68" i="1" s="1"/>
  <c r="K71" i="1"/>
  <c r="L71" i="1" s="1"/>
  <c r="K10" i="1"/>
  <c r="L10" i="1" s="1"/>
  <c r="L90" i="1"/>
  <c r="L173" i="1"/>
  <c r="L79" i="1"/>
  <c r="L134" i="1"/>
  <c r="L32" i="1"/>
  <c r="K61" i="1"/>
  <c r="L61" i="1" s="1"/>
</calcChain>
</file>

<file path=xl/sharedStrings.xml><?xml version="1.0" encoding="utf-8"?>
<sst xmlns="http://schemas.openxmlformats.org/spreadsheetml/2006/main" count="436" uniqueCount="237">
  <si>
    <t>P6</t>
  </si>
  <si>
    <t>Added Values</t>
  </si>
  <si>
    <t>net promo</t>
  </si>
  <si>
    <t>Net Promo Price with 10% Licensee Discount</t>
  </si>
  <si>
    <t>*1.15</t>
  </si>
  <si>
    <t>plus .20</t>
  </si>
  <si>
    <t>Article Number</t>
  </si>
  <si>
    <t>Description</t>
  </si>
  <si>
    <t>AV Article number</t>
  </si>
  <si>
    <t>AV Description</t>
  </si>
  <si>
    <t>Regular Net Price
ZPR0</t>
  </si>
  <si>
    <t>Regular Gross Price
VKP0</t>
  </si>
  <si>
    <t>LT Amount</t>
  </si>
  <si>
    <t>Gross Promo  Price
VKA0</t>
  </si>
  <si>
    <t>Net Promo Price (ZPRA)</t>
  </si>
  <si>
    <t>Bottle dep</t>
  </si>
  <si>
    <t>F minus H</t>
  </si>
  <si>
    <t>I / 1.15</t>
  </si>
  <si>
    <t>HST</t>
  </si>
  <si>
    <t>Gross Promo Price (VKA0)</t>
  </si>
  <si>
    <t>Category</t>
  </si>
  <si>
    <t>`</t>
  </si>
  <si>
    <t>UPC code</t>
  </si>
  <si>
    <t>BUSHMILLS ORIGINAL 750ml</t>
  </si>
  <si>
    <t>Spirits</t>
  </si>
  <si>
    <t>APPLETON ESTATE SIGNATURE BLEND 1140ml</t>
  </si>
  <si>
    <t>ADDED VALUE APPLETON 8YO 50ml</t>
  </si>
  <si>
    <t>JOSE CUERVO ESPECIAL GOLD 1140ml</t>
  </si>
  <si>
    <t>CROWN ROYAL 1140ml</t>
  </si>
  <si>
    <t>ADDED VALUE CROWN ROYAL APPLE 50ml</t>
  </si>
  <si>
    <t>PENDLETON 750ml</t>
  </si>
  <si>
    <t>CROWN ROYAL APPLE 750ml</t>
  </si>
  <si>
    <t>ADDED VALUE CROWN ROYAL PEACH 50ml</t>
  </si>
  <si>
    <t>GLYNNEVAN CABOT TRIPLE BARREL RYE 750ml</t>
  </si>
  <si>
    <t>BAILEYS IRISH CREAM 750ml</t>
  </si>
  <si>
    <t>ADDED VALUE BAILEYS DELICIOUS LIGHT 50ml</t>
  </si>
  <si>
    <t>GLYNNEVAN DOUBLE BARREL RYE WHISKY 750ml</t>
  </si>
  <si>
    <t>CAPTAIN MORGAN WHITE 1140ml</t>
  </si>
  <si>
    <t>ADDED VALUE CAP MORGAN SLICED APPLE 50ml</t>
  </si>
  <si>
    <t>SEA FEVER SPICED AMBER RUM 750ml</t>
  </si>
  <si>
    <t>CAPTAIN MORGAN WHITE (PET) 1140ml</t>
  </si>
  <si>
    <t>BACARDI GOLD 1140ml</t>
  </si>
  <si>
    <t>CAPTAIN MORGAN SPICED AMBER 750ml</t>
  </si>
  <si>
    <t>BACARDI GRAN RESERVA 10 YO 750ml</t>
  </si>
  <si>
    <t>CAPTAIN MORGAN SPICED AMBER (PET) 750ml</t>
  </si>
  <si>
    <t>BACARDI SUPERIOR (PET) 750ml</t>
  </si>
  <si>
    <t>SMIRNOFF NO 21 1750ml</t>
  </si>
  <si>
    <t>ADDED VALUE BAILEYS DELIC LIGHT 2x50ml</t>
  </si>
  <si>
    <t>BACARDI SUPERIOR 750ml</t>
  </si>
  <si>
    <t>BARRELLING TIDE GIN 750ml</t>
  </si>
  <si>
    <t>ESPOLON TEQUILA BLANCO 750ml</t>
  </si>
  <si>
    <t>ESPOLON TEQUILA REPOSADO 750ml</t>
  </si>
  <si>
    <t>BUFFALO TRACE KENTUCKY STRAIGHT 750ml</t>
  </si>
  <si>
    <t>COLLINGWOOD CANADIAN WHISKY 750ml</t>
  </si>
  <si>
    <t>ABSOLUT 1750ml</t>
  </si>
  <si>
    <t>ABSOLUT 750ml</t>
  </si>
  <si>
    <t>BALLANTINES 750ml</t>
  </si>
  <si>
    <t>GLENLIVET FOUNDERS RESERVE 750ml</t>
  </si>
  <si>
    <t>JAMESON 375ml</t>
  </si>
  <si>
    <t>JAMESON CASKMATES 750ml</t>
  </si>
  <si>
    <t>JAMESON CASKMATES IPA 750ml</t>
  </si>
  <si>
    <t>LAMBS PALM BREEZE 1140ml</t>
  </si>
  <si>
    <t>WISERS DELUXE 750ml</t>
  </si>
  <si>
    <t>WISERS SPECIAL BLEND 1140ml</t>
  </si>
  <si>
    <t>BULLEIT 10 YO 750ml</t>
  </si>
  <si>
    <t>CAPTAIN MORGAN GOLD 750ml</t>
  </si>
  <si>
    <t>CROWN ROYAL 750ml</t>
  </si>
  <si>
    <t>CROWN ROYAL APPLE 375ml</t>
  </si>
  <si>
    <t>CROWN ROYAL BLACK 1140ml</t>
  </si>
  <si>
    <t>JOHNNIE WALKER BLACK 12 YO 1140ml</t>
  </si>
  <si>
    <t>JOHNNIE WALKER BLACK 12 YO 375ml</t>
  </si>
  <si>
    <t>KETEL ONE 375ml</t>
  </si>
  <si>
    <t>SMIRNOFF INFUSIONS CUCUMBER LIME 750ml</t>
  </si>
  <si>
    <t>SMIRNOFF INFUSIONS STRAWBERRY ROSE 750ml</t>
  </si>
  <si>
    <t>SMIRNOFF INFUSIONS WATERMELON MINT 750ml</t>
  </si>
  <si>
    <t>SMIRNOFF NO 21 (PET) 750ml</t>
  </si>
  <si>
    <t>SMIRNOFF NO 21 375ml</t>
  </si>
  <si>
    <t>SMIRNOFF NO 21 750ml</t>
  </si>
  <si>
    <t>ALBERTA PREMIUM 1140ml</t>
  </si>
  <si>
    <t>BRUGAL ANEJO RON SUPERIOR 750ml</t>
  </si>
  <si>
    <t>CANADIAN CLUB 1750ml</t>
  </si>
  <si>
    <t>CANADIAN CLUB 20 YO 750ml</t>
  </si>
  <si>
    <t>CANADIAN CLUB 375ml</t>
  </si>
  <si>
    <t>COURVOISIER VSOP 750ml</t>
  </si>
  <si>
    <t>JIM BEAM DEVILS CUT 750ml</t>
  </si>
  <si>
    <t>SAUZA BLANCO 375ml</t>
  </si>
  <si>
    <t>SAUZA GOLD 375ml</t>
  </si>
  <si>
    <t>SIPSMITH LONDON DRY 750ml</t>
  </si>
  <si>
    <t>GOSLINGS BLACK SEAL 750ml</t>
  </si>
  <si>
    <t>JACK DANIELS TENNESSEE FIRE 750ml</t>
  </si>
  <si>
    <t>JACK DANIELS TENNESSEE HONEY 750ml</t>
  </si>
  <si>
    <t>JAGERMEISTER 750ml</t>
  </si>
  <si>
    <t>CAROLANS IRISH CREAM 750ml</t>
  </si>
  <si>
    <t>ICEBERG 1140ml</t>
  </si>
  <si>
    <t>TITOS HANDMADE 750ml</t>
  </si>
  <si>
    <t>BOXING ROCK HUNKY DORY PALE ALE 6x341ml</t>
  </si>
  <si>
    <t>Refreshment</t>
  </si>
  <si>
    <t>BOXING ROCK IPA 6x341ml</t>
  </si>
  <si>
    <t>GARRISON JUICY DOUBLE IPA 473ml Can</t>
  </si>
  <si>
    <t>CORONA LIGHT LAGER 12x330ml</t>
  </si>
  <si>
    <t>COORS LIGHT LAGER 24x341ml</t>
  </si>
  <si>
    <t>ANGRY ORCHARD CRISP APPLE 4x473ml Cans</t>
  </si>
  <si>
    <t>MOOSEHEAD CRACKED CANOE 473ml Can</t>
  </si>
  <si>
    <t>MOOSEHEAD RADLER 473ml Can</t>
  </si>
  <si>
    <t>MIKES HARD BERRY 6x355ml Cans</t>
  </si>
  <si>
    <t>MIKES HARD BLK CHERRY LEMON 6x355ml Cans</t>
  </si>
  <si>
    <t>MIKES HARD CRANBERRY LEMON 6x355ml Cans</t>
  </si>
  <si>
    <t>MIKES HARD LEMONADE 6x355ml Cans</t>
  </si>
  <si>
    <t>NUTRL VODKA SODA MIXED 12x355ml Cans</t>
  </si>
  <si>
    <t>OLD MILWAUKEE LAGER 710ml Can</t>
  </si>
  <si>
    <t>PABST BLUE RIBBON BLUE RASP 6x355ml Cans</t>
  </si>
  <si>
    <t>SLEEMAN ORIGINAL DRAUGHT 12x355ml Cans</t>
  </si>
  <si>
    <t>WAYFARERS MUDDY BIG STOUT 473ml Can</t>
  </si>
  <si>
    <t>PELLER FAMILY CABERNET MERLOT 1500ml</t>
  </si>
  <si>
    <t xml:space="preserve">Wine </t>
  </si>
  <si>
    <t>PELLER FAMILY CHARDONNAY 1500ml</t>
  </si>
  <si>
    <t>PELLER FAMILY PINOT GRIGIO 1500ml</t>
  </si>
  <si>
    <t>PELLER FAMILY SAUVIGNON BLANC 4000ml</t>
  </si>
  <si>
    <t>PELLER FAMILY SHIRAZ 4000ml</t>
  </si>
  <si>
    <t>VIVO RESERVA CABERNET SAUVIGNON 750ml</t>
  </si>
  <si>
    <t>VIVO RESERVA SAUVIGNON BLANC 750ml</t>
  </si>
  <si>
    <t>WAYNE GRETZKY NO 99 CAB MERLOT VQA 750ml</t>
  </si>
  <si>
    <t>WEE ANGUS MERLOT 750ml</t>
  </si>
  <si>
    <t>655 MILES CABERNET SAUVIGNON 750ml</t>
  </si>
  <si>
    <t>BODACIOUS BUBBLES 750ml</t>
  </si>
  <si>
    <t>BODACIOUS SMOOTH RED 750ml</t>
  </si>
  <si>
    <t>BODACIOUS SMOOTH WHITE 750ml</t>
  </si>
  <si>
    <t>JT PROP SELECTION CAB SAUVIGNON 750ml</t>
  </si>
  <si>
    <t>JT PROP SELECTION CHARDONNAY 4000ml</t>
  </si>
  <si>
    <t>JT PROP SELECTION CHARDONNAY 750ml</t>
  </si>
  <si>
    <t>JT PROP SELECTION SAUVIGNON BLANC 750ml</t>
  </si>
  <si>
    <t>JT PROP SELECTION SHIRAZ 4000ml</t>
  </si>
  <si>
    <t>KIM CRAWFORD ROSE 750ml</t>
  </si>
  <si>
    <t>LIBERADO RED 750ml</t>
  </si>
  <si>
    <t>LIBERADO VERDEJO SAUVIGNON BLANC 750ml</t>
  </si>
  <si>
    <t>MONDAVI WOODBRIDGE CABERNET 750ml</t>
  </si>
  <si>
    <t>MONDAVI WOODBRIDGE PINOT GRIGIO 750ml</t>
  </si>
  <si>
    <t>MONDAVI WOODBRIDGE SAUVIGNON 750ml</t>
  </si>
  <si>
    <t>ROTHSCHILD CHARDONNAY 750ml</t>
  </si>
  <si>
    <t>ROTHSCHILD MERLOT 750ml</t>
  </si>
  <si>
    <t>RUFFINO CHIANTI DOCG 1500ml</t>
  </si>
  <si>
    <t>RUFFINO LUMINA PINOT GRIGIO 1500ml</t>
  </si>
  <si>
    <t>RUFFINO ORVIETO CLASSICO 750ml</t>
  </si>
  <si>
    <t>WALLAROO TRAIL CHARDONNAY 4000ml</t>
  </si>
  <si>
    <t>WALLAROO TRAIL RES CAB SHIRAZ 750ml</t>
  </si>
  <si>
    <t>WALLAROO TRAIL RES PINOT GR CHARD 750ml</t>
  </si>
  <si>
    <t>WALLAROO TRAIL SHIRAZ 4000ml</t>
  </si>
  <si>
    <t>WOODBRIDGE CABERNET SAUVIGNON 3000ml</t>
  </si>
  <si>
    <t>FUZION ALTA TORRONTES PINOT GRIGIO 750ml</t>
  </si>
  <si>
    <t>HARDYS NOTTAGE HILL CABERNET SAUV 750ml</t>
  </si>
  <si>
    <t>HARDYS NOTTAGE HILL CHARDONNAY 750ml</t>
  </si>
  <si>
    <t>HARDYS NOTTAGE HILL SHIRAZ 750ml</t>
  </si>
  <si>
    <t>ANCIANO CLASICO TEMPRANILLO DO 750ml</t>
  </si>
  <si>
    <t>MASI FRESCARIPA BARDOLINO CLASSIC 750ml</t>
  </si>
  <si>
    <t>MASI MODELLO MERLOT 1500ml</t>
  </si>
  <si>
    <t>MCGUIGAN THE PLAN CABERNET SAUV 750ml</t>
  </si>
  <si>
    <t>WENTE SOUTHERN HILLS CABERNET 750ml</t>
  </si>
  <si>
    <t>LUZON LAS HERMANAS ORGANIC 750ml</t>
  </si>
  <si>
    <t>JACOBS CREEK DOTS PINOT GRIGIO 750ml</t>
  </si>
  <si>
    <t>STONELEIGH MARLBO SAUV BLANC 750ml</t>
  </si>
  <si>
    <t>STONELEIGH MARLBOROUGH PINOT NOIR 750ml</t>
  </si>
  <si>
    <t>PRIMAL ROOTS RED BLEND 750ml</t>
  </si>
  <si>
    <t>SANTA RITA 120 CABERNET SAUVIGNON 750ml</t>
  </si>
  <si>
    <t>SANTA RITA 120 SAUVIGNON BLANC 750ml</t>
  </si>
  <si>
    <t>YELLOW TAIL BRILLIANTLY BOLD CAB 750ml</t>
  </si>
  <si>
    <t>CASILLERO DIABLO CABERNET 750ml</t>
  </si>
  <si>
    <t>CASILLERO DIABLO PINOT GRIGIO 750ml</t>
  </si>
  <si>
    <t>FETZER VALLEY OAKS CHARDONNAY 750ml</t>
  </si>
  <si>
    <t>ALBERT BICHOT SELECTION BEAUJOLAIS 750ml</t>
  </si>
  <si>
    <t>BREAD &amp; BUTTER CHARDONNAY 750ml</t>
  </si>
  <si>
    <t>BREAD &amp; BUTTER PINOT NOIR 750ml</t>
  </si>
  <si>
    <t>CANALETTO PINOT GRIGIO 750ml</t>
  </si>
  <si>
    <t>CANALETTO PRIMITIVO PUGLIA 750ml</t>
  </si>
  <si>
    <t>CARPENE MALVOLTI 1868 EXTRA DRY 750ml</t>
  </si>
  <si>
    <t>CATENA CABERNET SAUVIGNON 750ml</t>
  </si>
  <si>
    <t>CLINE ANCIENT VINE ZINFANDEL 750ml</t>
  </si>
  <si>
    <t>DR LOOSEN RIESLING 750ml</t>
  </si>
  <si>
    <t>FELICETTE GRENACHE ROUGE 750ml</t>
  </si>
  <si>
    <t>HERITAGE CHATEAUNEUF-DU-PAPE 750ml</t>
  </si>
  <si>
    <t>LUNA NEGROAMARO PRIMITIVO 750ml</t>
  </si>
  <si>
    <t>MONTES CABERNET SAUVIGNON RESERVA 750ml</t>
  </si>
  <si>
    <t>PARES BALTA MAS ELENA RED 750ml</t>
  </si>
  <si>
    <t>PUERTO ANCONA LA POSTA PIZZELA 750ml</t>
  </si>
  <si>
    <t>RADIO BOKA TEMPRANILLO 750ml</t>
  </si>
  <si>
    <t>SHINGLEBACK RED KNOT CABERNET SAUV 750ml</t>
  </si>
  <si>
    <t>SMOKING LOON CABERNET SAUVIGNON 750ml</t>
  </si>
  <si>
    <t>THE ORIGINAL MALBEC 750ml</t>
  </si>
  <si>
    <t>YALUMBA Y SERIES VIOGNIER 750ml</t>
  </si>
  <si>
    <t>YVECOURT BORDEAUX ROSE 750ml</t>
  </si>
  <si>
    <t>YVECOURT BORDEAUX ROUGE 750ml</t>
  </si>
  <si>
    <t>GASPEREAU ROSE 750ml</t>
  </si>
  <si>
    <t>GASPEREAU SMALL LOT RED 750ml</t>
  </si>
  <si>
    <t>GRAND BANKER PINOT GRIGIO 3000ml</t>
  </si>
  <si>
    <t>GRAND BANKER SAUVIGNON BLANC 3000ml</t>
  </si>
  <si>
    <t>GRAND BANKER SHIRAZ CABERNET 3000ml</t>
  </si>
  <si>
    <t>JOST 4 SKINS 750ml</t>
  </si>
  <si>
    <t>JOST CEILIDH MARECHAL FOCH 750ml</t>
  </si>
  <si>
    <t>JOST L'ACADIE PINOT GRIGIO 750ml</t>
  </si>
  <si>
    <t>JOST MARBLE MOUNTAIN RED 750ml</t>
  </si>
  <si>
    <t>19 CRIMES CABERNET SAUVIGNON 750ml</t>
  </si>
  <si>
    <t>19 CRIMES HARD CHARDONNAY 750ml</t>
  </si>
  <si>
    <t>19 CRIMES PUNISHMENT 750ml</t>
  </si>
  <si>
    <t>19 CRIMES SHIRAZ DURIF 750ml</t>
  </si>
  <si>
    <t>19 CRIMES THE UPRISING 750ml</t>
  </si>
  <si>
    <t>ANTINORI VILLA ROSSO IGT 750ml</t>
  </si>
  <si>
    <t>BERINGER FOUNDERS ESTATE CABERNET 750ml</t>
  </si>
  <si>
    <t>MATUA MARLBOROUGH SAUV BLANC 750ml</t>
  </si>
  <si>
    <t>ROSEMOUNT DIAMOND SHIRAZ 750ml</t>
  </si>
  <si>
    <t>WOLF BLASS RED LABEL CAB MERLOT 750ml</t>
  </si>
  <si>
    <t>WOLF BLASS RED LABEL CHARDONNAY 750ml</t>
  </si>
  <si>
    <t>WOLF BLASS YELLOW PINOT GRIGIO 750ml</t>
  </si>
  <si>
    <t>WOLF BLASS YELLOW SAUVIGNON BLANC 750ml</t>
  </si>
  <si>
    <t>BAROSSA VALLEY ESTATE CABERNET 750ml</t>
  </si>
  <si>
    <t>BOUGRIER VOUVRAY 750ml</t>
  </si>
  <si>
    <t>HOPES END BARREL AGED CAB SAUV 750ml</t>
  </si>
  <si>
    <t>LURTON HERMANOS TEMPRANILLO 750ml</t>
  </si>
  <si>
    <t>TOMMASI TUFO ROMPICOLLO IGT 750ml</t>
  </si>
  <si>
    <t>TOMMASI VALPOLICELLA CLASSICO 750ml</t>
  </si>
  <si>
    <t>VILLA SANDI PINOT GRIGIO DOC 750ml</t>
  </si>
  <si>
    <t>ERRAZURIZ MAX RESERVA CABERNET 750ml</t>
  </si>
  <si>
    <t>ERRAZURIZ MAX RESERVA CARMENERE 750ml</t>
  </si>
  <si>
    <t>ERRAZURIZ MAX RESERVA SAUVIGNON BL 750ml</t>
  </si>
  <si>
    <t>FRESCOBALDI NIPOZZANO RISERVA 750ml</t>
  </si>
  <si>
    <t>JOSE MARIA FONSEC PERIQUITA RES 750ml</t>
  </si>
  <si>
    <t>PETER LEHMANN THE BAROSSAN SHIRAZ 750ml</t>
  </si>
  <si>
    <t>THE SHOW CABERNET SAUVIGNON 750ml</t>
  </si>
  <si>
    <t>TRAPICHE RESERVE CABERNET SAUV 750ml</t>
  </si>
  <si>
    <t>TRAPICHE RESERVE MALBEC 750ml</t>
  </si>
  <si>
    <t>TRAPICHE RESERVE PINOT GRIGIO 750ml</t>
  </si>
  <si>
    <t>NORTON BARREL SELECT RED BLEND 750ml</t>
  </si>
  <si>
    <t>OSBORNE SEVEN RED BLEND 750ml</t>
  </si>
  <si>
    <t>TWO OCEANS CABERNET MERLOT 750ml</t>
  </si>
  <si>
    <t>TWO OCEANS SAUVIGNON BLANC 750ml</t>
  </si>
  <si>
    <t>ZONIN SANT ILARIO CHIANTI 750ml</t>
  </si>
  <si>
    <t>LA FIOLE COTE RHONE 750ml</t>
  </si>
  <si>
    <t>BLUE NUN 750ml</t>
  </si>
  <si>
    <t>COPPER CANE ELOUAN PINOT NOIR 750ml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</si>
</sst>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Verdana"/>
      <family val="2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31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3" fillId="0" borderId="0" xfId="1" applyNumberFormat="1" applyFont="1" applyAlignment="1">
      <alignment horizontal="left"/>
    </xf>
    <xf numFmtId="2" fontId="3" fillId="0" borderId="0" xfId="1" applyNumberFormat="1" applyFont="1" applyAlignment="1">
      <alignment horizontal="center"/>
    </xf>
    <xf numFmtId="2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right"/>
    </xf>
    <xf numFmtId="2" fontId="2" fillId="0" borderId="0" xfId="1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left"/>
    </xf>
    <xf numFmtId="0" fontId="3" fillId="2" borderId="0" xfId="0" applyFont="1" applyFill="1" applyAlignment="1">
      <alignment horizontal="left"/>
    </xf>
    <xf numFmtId="2" fontId="3" fillId="2" borderId="0" xfId="0" applyNumberFormat="1" applyFont="1" applyFill="1" applyAlignment="1">
      <alignment horizontal="left"/>
    </xf>
    <xf numFmtId="2" fontId="3" fillId="2" borderId="0" xfId="0" applyNumberFormat="1" applyFont="1" applyFill="1" applyAlignment="1">
      <alignment horizontal="center"/>
    </xf>
    <xf numFmtId="2" fontId="3" fillId="2" borderId="0" xfId="0" applyNumberFormat="1" applyFont="1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wrapText="1"/>
    </xf>
    <xf numFmtId="44" fontId="2" fillId="2" borderId="5" xfId="1" applyFont="1" applyFill="1" applyBorder="1" applyAlignment="1">
      <alignment horizontal="center" wrapText="1"/>
    </xf>
    <xf numFmtId="44" fontId="2" fillId="2" borderId="6" xfId="1" applyFont="1" applyFill="1" applyBorder="1" applyAlignment="1">
      <alignment wrapText="1"/>
    </xf>
    <xf numFmtId="0" fontId="5" fillId="2" borderId="7" xfId="2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44" fontId="2" fillId="2" borderId="2" xfId="1" applyFont="1" applyFill="1" applyBorder="1" applyAlignment="1">
      <alignment horizontal="center"/>
    </xf>
    <xf numFmtId="44" fontId="2" fillId="2" borderId="3" xfId="1" applyFont="1" applyFill="1" applyBorder="1"/>
    <xf numFmtId="0" fontId="2" fillId="2" borderId="0" xfId="0" applyFont="1" applyFill="1" applyAlignment="1">
      <alignment horizontal="left" wrapText="1"/>
    </xf>
    <xf numFmtId="2" fontId="2" fillId="2" borderId="0" xfId="1" applyNumberFormat="1" applyFont="1" applyFill="1" applyAlignment="1">
      <alignment horizontal="left" wrapText="1"/>
    </xf>
    <xf numFmtId="2" fontId="2" fillId="2" borderId="0" xfId="1" applyNumberFormat="1" applyFont="1" applyFill="1" applyAlignment="1">
      <alignment horizontal="center" wrapText="1"/>
    </xf>
    <xf numFmtId="2" fontId="2" fillId="2" borderId="0" xfId="0" applyNumberFormat="1" applyFont="1" applyFill="1" applyAlignment="1">
      <alignment horizontal="left" wrapText="1"/>
    </xf>
  </cellXfs>
  <cellStyles count="3">
    <cellStyle name="Currency" xfId="1" builtinId="4"/>
    <cellStyle name="Normal" xfId="0" builtinId="0"/>
    <cellStyle name="Normal 202" xfId="2" xr:uid="{639EF17D-3DC1-4015-BDC1-BF186A6C9B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925DA-71FD-4AD3-8CCC-1D5B8962F727}">
  <dimension ref="A1:X199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2.75" x14ac:dyDescent="0.2"/>
  <cols>
    <col min="1" max="1" width="12.85546875" style="2" customWidth="1"/>
    <col min="2" max="2" width="39.28515625" style="2" customWidth="1"/>
    <col min="3" max="3" width="7.7109375" style="2" hidden="1" customWidth="1"/>
    <col min="4" max="4" width="8.140625" style="11" hidden="1" customWidth="1"/>
    <col min="5" max="6" width="9.140625" style="10"/>
    <col min="7" max="7" width="7.28515625" style="5" customWidth="1"/>
    <col min="8" max="8" width="7.140625" style="6" customWidth="1"/>
    <col min="9" max="11" width="9.140625" style="5"/>
    <col min="12" max="13" width="9.140625" style="10"/>
    <col min="14" max="14" width="11.42578125" style="7" customWidth="1"/>
    <col min="15" max="15" width="9.140625" style="6"/>
    <col min="16" max="16" width="9.140625" style="5"/>
    <col min="17" max="17" width="9.140625" style="6"/>
    <col min="18" max="18" width="7.7109375" style="9" customWidth="1"/>
    <col min="19" max="19" width="22.85546875" style="6" customWidth="1"/>
    <col min="20" max="21" width="9.140625" style="6"/>
    <col min="22" max="22" width="36.85546875" style="6" customWidth="1"/>
    <col min="23" max="23" width="9.140625" style="6"/>
    <col min="24" max="24" width="39.28515625" style="6" customWidth="1"/>
    <col min="25" max="16384" width="9.140625" style="6"/>
  </cols>
  <sheetData>
    <row r="1" spans="1:24" s="16" customFormat="1" ht="13.5" thickBot="1" x14ac:dyDescent="0.25">
      <c r="A1" s="12">
        <v>1023048</v>
      </c>
      <c r="B1" s="12" t="s">
        <v>199</v>
      </c>
      <c r="C1" s="12">
        <v>17.21</v>
      </c>
      <c r="D1" s="13">
        <v>19.989999999999998</v>
      </c>
      <c r="E1" s="14">
        <v>1.5</v>
      </c>
      <c r="F1" s="14">
        <v>18.489999999999998</v>
      </c>
      <c r="G1" s="15">
        <v>15.904347826086957</v>
      </c>
      <c r="H1" s="16">
        <v>0.2</v>
      </c>
      <c r="I1" s="15">
        <f>F1-H1</f>
        <v>18.29</v>
      </c>
      <c r="J1" s="15">
        <f>I1/1.15</f>
        <v>15.904347826086957</v>
      </c>
      <c r="K1" s="15">
        <f>I1-J1</f>
        <v>2.3856521739130425</v>
      </c>
      <c r="L1" s="14">
        <f>J1+K1+H1</f>
        <v>18.489999999999998</v>
      </c>
      <c r="M1" s="14">
        <v>18.489999999999998</v>
      </c>
      <c r="N1" s="17" t="s">
        <v>114</v>
      </c>
      <c r="O1" s="15">
        <v>15.904347826086957</v>
      </c>
      <c r="P1" s="15">
        <f>O1*0.9</f>
        <v>14.31391304347826</v>
      </c>
      <c r="Q1" s="15">
        <f>P1*1.15</f>
        <v>16.460999999999999</v>
      </c>
      <c r="R1" s="14">
        <f>Q1+H1</f>
        <v>16.660999999999998</v>
      </c>
      <c r="U1" s="23" t="s">
        <v>1</v>
      </c>
      <c r="V1" s="24"/>
      <c r="W1" s="25"/>
      <c r="X1" s="26"/>
    </row>
    <row r="2" spans="1:24" s="16" customFormat="1" ht="39" thickBot="1" x14ac:dyDescent="0.25">
      <c r="A2" s="12">
        <v>1027717</v>
      </c>
      <c r="B2" s="12" t="s">
        <v>200</v>
      </c>
      <c r="C2" s="12">
        <v>16.34</v>
      </c>
      <c r="D2" s="13">
        <v>18.989999999999998</v>
      </c>
      <c r="E2" s="14">
        <v>1.5</v>
      </c>
      <c r="F2" s="14">
        <v>17.489999999999998</v>
      </c>
      <c r="G2" s="15">
        <v>15.034782608695652</v>
      </c>
      <c r="H2" s="16">
        <v>0.2</v>
      </c>
      <c r="I2" s="15">
        <f>F2-H2</f>
        <v>17.29</v>
      </c>
      <c r="J2" s="15">
        <f>I2/1.15</f>
        <v>15.034782608695652</v>
      </c>
      <c r="K2" s="15">
        <f>I2-J2</f>
        <v>2.2552173913043472</v>
      </c>
      <c r="L2" s="14">
        <f>J2+K2+H2</f>
        <v>17.489999999999998</v>
      </c>
      <c r="M2" s="14">
        <v>17.489999999999998</v>
      </c>
      <c r="N2" s="17" t="s">
        <v>114</v>
      </c>
      <c r="O2" s="15">
        <v>15.034782608695652</v>
      </c>
      <c r="P2" s="15">
        <f>O2*0.9</f>
        <v>13.531304347826087</v>
      </c>
      <c r="Q2" s="15">
        <f>P2*1.15</f>
        <v>15.560999999999998</v>
      </c>
      <c r="R2" s="14">
        <f>Q2+H2</f>
        <v>15.760999999999997</v>
      </c>
      <c r="U2" s="18" t="s">
        <v>6</v>
      </c>
      <c r="V2" s="19" t="s">
        <v>7</v>
      </c>
      <c r="W2" s="20" t="s">
        <v>8</v>
      </c>
      <c r="X2" s="21" t="s">
        <v>9</v>
      </c>
    </row>
    <row r="3" spans="1:24" s="16" customFormat="1" x14ac:dyDescent="0.2">
      <c r="A3" s="12">
        <v>1035710</v>
      </c>
      <c r="B3" s="12" t="s">
        <v>201</v>
      </c>
      <c r="C3" s="12">
        <v>17.21</v>
      </c>
      <c r="D3" s="13">
        <v>19.989999999999998</v>
      </c>
      <c r="E3" s="14">
        <v>1.5</v>
      </c>
      <c r="F3" s="14">
        <v>18.489999999999998</v>
      </c>
      <c r="G3" s="15">
        <v>15.904347826086957</v>
      </c>
      <c r="H3" s="16">
        <v>0.2</v>
      </c>
      <c r="I3" s="15">
        <f>F3-H3</f>
        <v>18.29</v>
      </c>
      <c r="J3" s="15">
        <f>I3/1.15</f>
        <v>15.904347826086957</v>
      </c>
      <c r="K3" s="15">
        <f>I3-J3</f>
        <v>2.3856521739130425</v>
      </c>
      <c r="L3" s="14">
        <f>J3+K3+H3</f>
        <v>18.489999999999998</v>
      </c>
      <c r="M3" s="14">
        <v>18.489999999999998</v>
      </c>
      <c r="N3" s="17" t="s">
        <v>114</v>
      </c>
      <c r="O3" s="15">
        <v>15.904347826086957</v>
      </c>
      <c r="P3" s="15">
        <f>O3*0.9</f>
        <v>14.31391304347826</v>
      </c>
      <c r="Q3" s="15">
        <f>P3*1.15</f>
        <v>16.460999999999999</v>
      </c>
      <c r="R3" s="14">
        <f>Q3+H3</f>
        <v>16.660999999999998</v>
      </c>
      <c r="U3" s="22"/>
      <c r="V3" s="22"/>
      <c r="W3" s="22"/>
      <c r="X3" s="22"/>
    </row>
    <row r="4" spans="1:24" s="16" customFormat="1" x14ac:dyDescent="0.2">
      <c r="A4" s="12">
        <v>1015072</v>
      </c>
      <c r="B4" s="12" t="s">
        <v>202</v>
      </c>
      <c r="C4" s="12">
        <v>17.21</v>
      </c>
      <c r="D4" s="13">
        <v>19.989999999999998</v>
      </c>
      <c r="E4" s="14">
        <v>1.5</v>
      </c>
      <c r="F4" s="14">
        <v>18.489999999999998</v>
      </c>
      <c r="G4" s="15">
        <v>15.904347826086957</v>
      </c>
      <c r="H4" s="16">
        <v>0.2</v>
      </c>
      <c r="I4" s="15">
        <f>F4-H4</f>
        <v>18.29</v>
      </c>
      <c r="J4" s="15">
        <f>I4/1.15</f>
        <v>15.904347826086957</v>
      </c>
      <c r="K4" s="15">
        <f>I4-J4</f>
        <v>2.3856521739130425</v>
      </c>
      <c r="L4" s="14">
        <f>J4+K4+H4</f>
        <v>18.489999999999998</v>
      </c>
      <c r="M4" s="14">
        <v>18.489999999999998</v>
      </c>
      <c r="N4" s="17" t="s">
        <v>114</v>
      </c>
      <c r="O4" s="15">
        <v>15.904347826086957</v>
      </c>
      <c r="P4" s="15">
        <f>O4*0.9</f>
        <v>14.31391304347826</v>
      </c>
      <c r="Q4" s="15">
        <f>P4*1.15</f>
        <v>16.460999999999999</v>
      </c>
      <c r="R4" s="14">
        <f>Q4+H4</f>
        <v>16.660999999999998</v>
      </c>
      <c r="U4" s="16">
        <v>1000860</v>
      </c>
      <c r="V4" s="16" t="s">
        <v>25</v>
      </c>
      <c r="W4" s="16">
        <v>1033689</v>
      </c>
      <c r="X4" s="16" t="s">
        <v>26</v>
      </c>
    </row>
    <row r="5" spans="1:24" s="16" customFormat="1" x14ac:dyDescent="0.2">
      <c r="A5" s="12">
        <v>1030477</v>
      </c>
      <c r="B5" s="12" t="s">
        <v>203</v>
      </c>
      <c r="C5" s="12">
        <v>17.21</v>
      </c>
      <c r="D5" s="13">
        <v>19.989999999999998</v>
      </c>
      <c r="E5" s="14">
        <v>1.5</v>
      </c>
      <c r="F5" s="14">
        <v>18.489999999999998</v>
      </c>
      <c r="G5" s="15">
        <v>15.904347826086957</v>
      </c>
      <c r="H5" s="16">
        <v>0.2</v>
      </c>
      <c r="I5" s="15">
        <f>F5-H5</f>
        <v>18.29</v>
      </c>
      <c r="J5" s="15">
        <f>I5/1.15</f>
        <v>15.904347826086957</v>
      </c>
      <c r="K5" s="15">
        <f>I5-J5</f>
        <v>2.3856521739130425</v>
      </c>
      <c r="L5" s="14">
        <f>J5+K5+H5</f>
        <v>18.489999999999998</v>
      </c>
      <c r="M5" s="14">
        <v>18.489999999999998</v>
      </c>
      <c r="N5" s="17" t="s">
        <v>114</v>
      </c>
      <c r="O5" s="15">
        <v>15.904347826086957</v>
      </c>
      <c r="P5" s="15">
        <f>O5*0.9</f>
        <v>14.31391304347826</v>
      </c>
      <c r="Q5" s="15">
        <f>P5*1.15</f>
        <v>16.460999999999999</v>
      </c>
      <c r="R5" s="14">
        <f>Q5+H5</f>
        <v>16.660999999999998</v>
      </c>
      <c r="U5" s="16">
        <v>1001111</v>
      </c>
      <c r="V5" s="16" t="s">
        <v>28</v>
      </c>
      <c r="W5" s="16">
        <v>1020992</v>
      </c>
      <c r="X5" s="16" t="s">
        <v>29</v>
      </c>
    </row>
    <row r="6" spans="1:24" s="16" customFormat="1" x14ac:dyDescent="0.2">
      <c r="A6" s="12">
        <v>1036628</v>
      </c>
      <c r="B6" s="12" t="s">
        <v>123</v>
      </c>
      <c r="C6" s="12">
        <v>14.6</v>
      </c>
      <c r="D6" s="13">
        <v>16.989999999999998</v>
      </c>
      <c r="E6" s="14">
        <v>2</v>
      </c>
      <c r="F6" s="14">
        <v>14.989999999999998</v>
      </c>
      <c r="G6" s="15">
        <v>12.860869565217392</v>
      </c>
      <c r="H6" s="16">
        <v>0.2</v>
      </c>
      <c r="I6" s="15">
        <f>F6-H6</f>
        <v>14.79</v>
      </c>
      <c r="J6" s="15">
        <f>I6/1.15</f>
        <v>12.860869565217392</v>
      </c>
      <c r="K6" s="15">
        <f>I6-J6</f>
        <v>1.929130434782607</v>
      </c>
      <c r="L6" s="14">
        <f>J6+K6+H6</f>
        <v>14.989999999999998</v>
      </c>
      <c r="M6" s="14">
        <v>14.989999999999998</v>
      </c>
      <c r="N6" s="17" t="s">
        <v>114</v>
      </c>
      <c r="O6" s="15">
        <v>12.860869565217392</v>
      </c>
      <c r="P6" s="15">
        <f>O6*0.9</f>
        <v>11.574782608695653</v>
      </c>
      <c r="Q6" s="15">
        <f>P6*1.15</f>
        <v>13.311</v>
      </c>
      <c r="R6" s="14">
        <f>Q6+H6</f>
        <v>13.510999999999999</v>
      </c>
      <c r="U6" s="16">
        <v>1019884</v>
      </c>
      <c r="V6" s="16" t="s">
        <v>31</v>
      </c>
      <c r="W6" s="16">
        <v>1036643</v>
      </c>
      <c r="X6" s="16" t="s">
        <v>32</v>
      </c>
    </row>
    <row r="7" spans="1:24" s="16" customFormat="1" x14ac:dyDescent="0.2">
      <c r="A7" s="12">
        <v>1010059</v>
      </c>
      <c r="B7" s="12" t="s">
        <v>54</v>
      </c>
      <c r="C7" s="12">
        <v>51.99</v>
      </c>
      <c r="D7" s="13">
        <v>59.99</v>
      </c>
      <c r="E7" s="14">
        <v>3</v>
      </c>
      <c r="F7" s="14">
        <v>56.99</v>
      </c>
      <c r="G7" s="15">
        <v>49.382608695652173</v>
      </c>
      <c r="H7" s="16">
        <v>0.2</v>
      </c>
      <c r="I7" s="15">
        <f>F7-H7</f>
        <v>56.79</v>
      </c>
      <c r="J7" s="15">
        <f>I7/1.15</f>
        <v>49.382608695652173</v>
      </c>
      <c r="K7" s="15">
        <f>I7-J7</f>
        <v>7.4073913043478257</v>
      </c>
      <c r="L7" s="14">
        <f>J7+K7+H7</f>
        <v>56.99</v>
      </c>
      <c r="M7" s="14">
        <v>56.99</v>
      </c>
      <c r="N7" s="17" t="s">
        <v>24</v>
      </c>
      <c r="O7" s="15">
        <v>49.382608695652173</v>
      </c>
      <c r="P7" s="15">
        <f>O7*0.9</f>
        <v>44.444347826086954</v>
      </c>
      <c r="Q7" s="15">
        <f>P7*1.15</f>
        <v>51.11099999999999</v>
      </c>
      <c r="R7" s="14">
        <f>Q7+H7</f>
        <v>51.310999999999993</v>
      </c>
      <c r="U7" s="16">
        <v>1000725</v>
      </c>
      <c r="V7" s="16" t="s">
        <v>34</v>
      </c>
      <c r="W7" s="16">
        <v>1036644</v>
      </c>
      <c r="X7" s="16" t="s">
        <v>35</v>
      </c>
    </row>
    <row r="8" spans="1:24" s="16" customFormat="1" x14ac:dyDescent="0.2">
      <c r="A8" s="12">
        <v>1000356</v>
      </c>
      <c r="B8" s="12" t="s">
        <v>55</v>
      </c>
      <c r="C8" s="12">
        <v>24.6</v>
      </c>
      <c r="D8" s="13">
        <v>28.49</v>
      </c>
      <c r="E8" s="14">
        <v>2.5</v>
      </c>
      <c r="F8" s="14">
        <v>25.99</v>
      </c>
      <c r="G8" s="15">
        <v>22.42608695652174</v>
      </c>
      <c r="H8" s="16">
        <v>0.2</v>
      </c>
      <c r="I8" s="15">
        <f>F8-H8</f>
        <v>25.79</v>
      </c>
      <c r="J8" s="15">
        <f>I8/1.15</f>
        <v>22.42608695652174</v>
      </c>
      <c r="K8" s="15">
        <f>I8-J8</f>
        <v>3.3639130434782594</v>
      </c>
      <c r="L8" s="14">
        <f>J8+K8+H8</f>
        <v>25.99</v>
      </c>
      <c r="M8" s="14">
        <v>25.99</v>
      </c>
      <c r="N8" s="17" t="s">
        <v>24</v>
      </c>
      <c r="O8" s="15">
        <v>22.42608695652174</v>
      </c>
      <c r="P8" s="15">
        <f>O8*0.9</f>
        <v>20.183478260869567</v>
      </c>
      <c r="Q8" s="15">
        <f>P8*1.15</f>
        <v>23.210999999999999</v>
      </c>
      <c r="R8" s="14">
        <f>Q8+H8</f>
        <v>23.410999999999998</v>
      </c>
      <c r="U8" s="16">
        <v>1001831</v>
      </c>
      <c r="V8" s="16" t="s">
        <v>37</v>
      </c>
      <c r="W8" s="16">
        <v>1036645</v>
      </c>
      <c r="X8" s="16" t="s">
        <v>38</v>
      </c>
    </row>
    <row r="9" spans="1:24" s="16" customFormat="1" x14ac:dyDescent="0.2">
      <c r="A9" s="12">
        <v>1000187</v>
      </c>
      <c r="B9" s="12" t="s">
        <v>168</v>
      </c>
      <c r="C9" s="12">
        <v>16.329999999999998</v>
      </c>
      <c r="D9" s="13">
        <v>18.98</v>
      </c>
      <c r="E9" s="14">
        <v>2</v>
      </c>
      <c r="F9" s="14">
        <v>16.98</v>
      </c>
      <c r="G9" s="15">
        <v>14.591304347826089</v>
      </c>
      <c r="H9" s="16">
        <v>0.2</v>
      </c>
      <c r="I9" s="15">
        <f>F9-H9</f>
        <v>16.78</v>
      </c>
      <c r="J9" s="15">
        <f>I9/1.15</f>
        <v>14.591304347826089</v>
      </c>
      <c r="K9" s="15">
        <f>I9-J9</f>
        <v>2.1886956521739123</v>
      </c>
      <c r="L9" s="14">
        <f>J9+K9+H9</f>
        <v>16.98</v>
      </c>
      <c r="M9" s="14">
        <v>16.98</v>
      </c>
      <c r="N9" s="17" t="s">
        <v>114</v>
      </c>
      <c r="O9" s="15">
        <v>14.591304347826089</v>
      </c>
      <c r="P9" s="15">
        <f>O9*0.9</f>
        <v>13.132173913043481</v>
      </c>
      <c r="Q9" s="15">
        <f>P9*1.15</f>
        <v>15.102000000000002</v>
      </c>
      <c r="R9" s="14">
        <f>Q9+H9</f>
        <v>15.302000000000001</v>
      </c>
      <c r="U9" s="16">
        <v>1028730</v>
      </c>
      <c r="V9" s="16" t="s">
        <v>40</v>
      </c>
      <c r="W9" s="16">
        <v>1036645</v>
      </c>
      <c r="X9" s="16" t="s">
        <v>38</v>
      </c>
    </row>
    <row r="10" spans="1:24" s="16" customFormat="1" x14ac:dyDescent="0.2">
      <c r="A10" s="12">
        <v>1000298</v>
      </c>
      <c r="B10" s="12" t="s">
        <v>78</v>
      </c>
      <c r="C10" s="12">
        <v>35.299999999999997</v>
      </c>
      <c r="D10" s="13">
        <v>40.799999999999997</v>
      </c>
      <c r="E10" s="14">
        <v>1.81</v>
      </c>
      <c r="F10" s="14">
        <v>38.989999999999995</v>
      </c>
      <c r="G10" s="15">
        <v>33.73043478260869</v>
      </c>
      <c r="H10" s="16">
        <v>0.2</v>
      </c>
      <c r="I10" s="15">
        <f>F10-H10</f>
        <v>38.789999999999992</v>
      </c>
      <c r="J10" s="15">
        <f>I10/1.15</f>
        <v>33.73043478260869</v>
      </c>
      <c r="K10" s="15">
        <f>I10-J10</f>
        <v>5.0595652173913024</v>
      </c>
      <c r="L10" s="14">
        <f>J10+K10+H10</f>
        <v>38.989999999999995</v>
      </c>
      <c r="M10" s="14">
        <v>38.989999999999995</v>
      </c>
      <c r="N10" s="17" t="s">
        <v>24</v>
      </c>
      <c r="O10" s="15">
        <v>33.73043478260869</v>
      </c>
      <c r="P10" s="15">
        <f>O10*0.9</f>
        <v>30.357391304347821</v>
      </c>
      <c r="Q10" s="15">
        <f>P10*1.15</f>
        <v>34.910999999999994</v>
      </c>
      <c r="R10" s="14">
        <f>Q10+H10</f>
        <v>35.110999999999997</v>
      </c>
      <c r="U10" s="16">
        <v>1000042</v>
      </c>
      <c r="V10" s="16" t="s">
        <v>42</v>
      </c>
      <c r="W10" s="16">
        <v>1036645</v>
      </c>
      <c r="X10" s="16" t="s">
        <v>38</v>
      </c>
    </row>
    <row r="11" spans="1:24" s="16" customFormat="1" x14ac:dyDescent="0.2">
      <c r="A11" s="12">
        <v>1023447</v>
      </c>
      <c r="B11" s="12" t="s">
        <v>152</v>
      </c>
      <c r="C11" s="12">
        <v>12.86</v>
      </c>
      <c r="D11" s="13">
        <v>14.99</v>
      </c>
      <c r="E11" s="14">
        <v>1</v>
      </c>
      <c r="F11" s="14">
        <v>13.99</v>
      </c>
      <c r="G11" s="15">
        <v>11.991304347826089</v>
      </c>
      <c r="H11" s="16">
        <v>0.2</v>
      </c>
      <c r="I11" s="15">
        <f>F11-H11</f>
        <v>13.790000000000001</v>
      </c>
      <c r="J11" s="15">
        <f>I11/1.15</f>
        <v>11.991304347826089</v>
      </c>
      <c r="K11" s="15">
        <f>I11-J11</f>
        <v>1.7986956521739117</v>
      </c>
      <c r="L11" s="14">
        <f>J11+K11+H11</f>
        <v>13.99</v>
      </c>
      <c r="M11" s="14">
        <v>13.99</v>
      </c>
      <c r="N11" s="17" t="s">
        <v>114</v>
      </c>
      <c r="O11" s="15">
        <v>11.991304347826089</v>
      </c>
      <c r="P11" s="15">
        <f>O11*0.9</f>
        <v>10.792173913043481</v>
      </c>
      <c r="Q11" s="15">
        <f>P11*1.15</f>
        <v>12.411000000000001</v>
      </c>
      <c r="R11" s="14">
        <f>Q11+H11</f>
        <v>12.611000000000001</v>
      </c>
      <c r="U11" s="16">
        <v>1017110</v>
      </c>
      <c r="V11" s="16" t="s">
        <v>44</v>
      </c>
      <c r="W11" s="16">
        <v>1036645</v>
      </c>
      <c r="X11" s="16" t="s">
        <v>38</v>
      </c>
    </row>
    <row r="12" spans="1:24" s="16" customFormat="1" x14ac:dyDescent="0.2">
      <c r="A12" s="12">
        <v>1035560</v>
      </c>
      <c r="B12" s="12" t="s">
        <v>101</v>
      </c>
      <c r="C12" s="12">
        <v>14.69</v>
      </c>
      <c r="D12" s="13">
        <v>17.29</v>
      </c>
      <c r="E12" s="14">
        <v>1</v>
      </c>
      <c r="F12" s="14">
        <v>16.29</v>
      </c>
      <c r="G12" s="15">
        <v>13.817391304347826</v>
      </c>
      <c r="H12" s="16">
        <v>0.4</v>
      </c>
      <c r="I12" s="15">
        <f>F12-H12</f>
        <v>15.889999999999999</v>
      </c>
      <c r="J12" s="15">
        <f>I12/1.15</f>
        <v>13.817391304347826</v>
      </c>
      <c r="K12" s="15">
        <f>I12-J12</f>
        <v>2.072608695652173</v>
      </c>
      <c r="L12" s="14">
        <f>J12+K12+H12</f>
        <v>16.29</v>
      </c>
      <c r="M12" s="14">
        <v>16.29</v>
      </c>
      <c r="N12" s="17" t="s">
        <v>96</v>
      </c>
      <c r="O12" s="15">
        <v>13.817391304347826</v>
      </c>
      <c r="P12" s="15">
        <f>O12*0.9</f>
        <v>12.435652173913043</v>
      </c>
      <c r="Q12" s="15">
        <f>P12*1.15</f>
        <v>14.300999999999998</v>
      </c>
      <c r="R12" s="14">
        <f>Q12+H12</f>
        <v>14.700999999999999</v>
      </c>
      <c r="U12" s="16">
        <v>1000325</v>
      </c>
      <c r="V12" s="16" t="s">
        <v>46</v>
      </c>
      <c r="W12" s="16">
        <v>1036676</v>
      </c>
      <c r="X12" s="16" t="s">
        <v>47</v>
      </c>
    </row>
    <row r="13" spans="1:24" s="16" customFormat="1" x14ac:dyDescent="0.2">
      <c r="A13" s="12">
        <v>1002511</v>
      </c>
      <c r="B13" s="12" t="s">
        <v>204</v>
      </c>
      <c r="C13" s="12">
        <v>29.38</v>
      </c>
      <c r="D13" s="13">
        <v>33.99</v>
      </c>
      <c r="E13" s="14">
        <v>3</v>
      </c>
      <c r="F13" s="14">
        <v>30.990000000000002</v>
      </c>
      <c r="G13" s="15">
        <v>26.773913043478267</v>
      </c>
      <c r="H13" s="16">
        <v>0.2</v>
      </c>
      <c r="I13" s="15">
        <f>F13-H13</f>
        <v>30.790000000000003</v>
      </c>
      <c r="J13" s="15">
        <f>I13/1.15</f>
        <v>26.773913043478267</v>
      </c>
      <c r="K13" s="15">
        <f>I13-J13</f>
        <v>4.0160869565217361</v>
      </c>
      <c r="L13" s="14">
        <f>J13+K13+H13</f>
        <v>30.990000000000002</v>
      </c>
      <c r="M13" s="14">
        <v>30.990000000000002</v>
      </c>
      <c r="N13" s="17" t="s">
        <v>114</v>
      </c>
      <c r="O13" s="15">
        <v>26.773913043478267</v>
      </c>
      <c r="P13" s="15">
        <f>O13*0.9</f>
        <v>24.096521739130441</v>
      </c>
      <c r="Q13" s="15">
        <f>P13*1.15</f>
        <v>27.711000000000006</v>
      </c>
      <c r="R13" s="14">
        <f>Q13+H13</f>
        <v>27.911000000000005</v>
      </c>
    </row>
    <row r="14" spans="1:24" s="16" customFormat="1" x14ac:dyDescent="0.2">
      <c r="A14" s="12">
        <v>1000966</v>
      </c>
      <c r="B14" s="12" t="s">
        <v>41</v>
      </c>
      <c r="C14" s="12">
        <v>35.47</v>
      </c>
      <c r="D14" s="13">
        <v>40.99</v>
      </c>
      <c r="E14" s="14">
        <v>2</v>
      </c>
      <c r="F14" s="14">
        <v>38.99</v>
      </c>
      <c r="G14" s="15">
        <v>33.730434782608697</v>
      </c>
      <c r="H14" s="16">
        <v>0.2</v>
      </c>
      <c r="I14" s="15">
        <f>F14-H14</f>
        <v>38.79</v>
      </c>
      <c r="J14" s="15">
        <f>I14/1.15</f>
        <v>33.730434782608697</v>
      </c>
      <c r="K14" s="15">
        <f>I14-J14</f>
        <v>5.0595652173913024</v>
      </c>
      <c r="L14" s="14">
        <f>J14+K14+H14</f>
        <v>38.99</v>
      </c>
      <c r="M14" s="14">
        <v>38.99</v>
      </c>
      <c r="N14" s="17" t="s">
        <v>24</v>
      </c>
      <c r="O14" s="15">
        <v>33.730434782608697</v>
      </c>
      <c r="P14" s="15">
        <f>O14*0.9</f>
        <v>30.357391304347829</v>
      </c>
      <c r="Q14" s="15">
        <f>P14*1.15</f>
        <v>34.911000000000001</v>
      </c>
      <c r="R14" s="14">
        <f>Q14+H14</f>
        <v>35.111000000000004</v>
      </c>
    </row>
    <row r="15" spans="1:24" s="16" customFormat="1" x14ac:dyDescent="0.2">
      <c r="A15" s="12">
        <v>1028014</v>
      </c>
      <c r="B15" s="12" t="s">
        <v>43</v>
      </c>
      <c r="C15" s="12">
        <v>38.950000000000003</v>
      </c>
      <c r="D15" s="13">
        <v>44.99</v>
      </c>
      <c r="E15" s="14">
        <v>5</v>
      </c>
      <c r="F15" s="14">
        <v>39.99</v>
      </c>
      <c r="G15" s="15">
        <v>34.6</v>
      </c>
      <c r="H15" s="16">
        <v>0.2</v>
      </c>
      <c r="I15" s="15">
        <f>F15-H15</f>
        <v>39.79</v>
      </c>
      <c r="J15" s="15">
        <f>I15/1.15</f>
        <v>34.6</v>
      </c>
      <c r="K15" s="15">
        <f>I15-J15</f>
        <v>5.1899999999999977</v>
      </c>
      <c r="L15" s="14">
        <f>J15+K15+H15</f>
        <v>39.99</v>
      </c>
      <c r="M15" s="14">
        <v>39.99</v>
      </c>
      <c r="N15" s="17" t="s">
        <v>24</v>
      </c>
      <c r="O15" s="15">
        <v>34.6</v>
      </c>
      <c r="P15" s="15">
        <f>O15*0.9</f>
        <v>31.14</v>
      </c>
      <c r="Q15" s="15">
        <f>P15*1.15</f>
        <v>35.811</v>
      </c>
      <c r="R15" s="14">
        <f>Q15+H15</f>
        <v>36.011000000000003</v>
      </c>
    </row>
    <row r="16" spans="1:24" s="16" customFormat="1" x14ac:dyDescent="0.2">
      <c r="A16" s="12">
        <v>1009088</v>
      </c>
      <c r="B16" s="12" t="s">
        <v>45</v>
      </c>
      <c r="C16" s="12">
        <v>24.16</v>
      </c>
      <c r="D16" s="13">
        <v>27.98</v>
      </c>
      <c r="E16" s="14">
        <v>2</v>
      </c>
      <c r="F16" s="14">
        <v>25.98</v>
      </c>
      <c r="G16" s="15">
        <v>22.417391304347827</v>
      </c>
      <c r="H16" s="16">
        <v>0.2</v>
      </c>
      <c r="I16" s="15">
        <f>F16-H16</f>
        <v>25.78</v>
      </c>
      <c r="J16" s="15">
        <f>I16/1.15</f>
        <v>22.417391304347827</v>
      </c>
      <c r="K16" s="15">
        <f>I16-J16</f>
        <v>3.3626086956521739</v>
      </c>
      <c r="L16" s="14">
        <f>J16+K16+H16</f>
        <v>25.98</v>
      </c>
      <c r="M16" s="14">
        <v>25.98</v>
      </c>
      <c r="N16" s="17" t="s">
        <v>24</v>
      </c>
      <c r="O16" s="15">
        <v>22.417391304347827</v>
      </c>
      <c r="P16" s="15">
        <f>O16*0.9</f>
        <v>20.175652173913043</v>
      </c>
      <c r="Q16" s="15">
        <f>P16*1.15</f>
        <v>23.201999999999998</v>
      </c>
      <c r="R16" s="14">
        <f>Q16+H16</f>
        <v>23.401999999999997</v>
      </c>
    </row>
    <row r="17" spans="1:18" s="16" customFormat="1" x14ac:dyDescent="0.2">
      <c r="A17" s="12">
        <v>1000882</v>
      </c>
      <c r="B17" s="12" t="s">
        <v>48</v>
      </c>
      <c r="C17" s="12">
        <v>24.16</v>
      </c>
      <c r="D17" s="13">
        <v>27.98</v>
      </c>
      <c r="E17" s="14">
        <v>2</v>
      </c>
      <c r="F17" s="14">
        <v>25.98</v>
      </c>
      <c r="G17" s="15">
        <v>22.417391304347827</v>
      </c>
      <c r="H17" s="16">
        <v>0.2</v>
      </c>
      <c r="I17" s="15">
        <f>F17-H17</f>
        <v>25.78</v>
      </c>
      <c r="J17" s="15">
        <f>I17/1.15</f>
        <v>22.417391304347827</v>
      </c>
      <c r="K17" s="15">
        <f>I17-J17</f>
        <v>3.3626086956521739</v>
      </c>
      <c r="L17" s="14">
        <f>J17+K17+H17</f>
        <v>25.98</v>
      </c>
      <c r="M17" s="14">
        <v>25.98</v>
      </c>
      <c r="N17" s="17" t="s">
        <v>24</v>
      </c>
      <c r="O17" s="15">
        <v>22.417391304347827</v>
      </c>
      <c r="P17" s="15">
        <f>O17*0.9</f>
        <v>20.175652173913043</v>
      </c>
      <c r="Q17" s="15">
        <f>P17*1.15</f>
        <v>23.201999999999998</v>
      </c>
      <c r="R17" s="14">
        <f>Q17+H17</f>
        <v>23.401999999999997</v>
      </c>
    </row>
    <row r="18" spans="1:18" s="16" customFormat="1" x14ac:dyDescent="0.2">
      <c r="A18" s="12">
        <v>1001146</v>
      </c>
      <c r="B18" s="12" t="s">
        <v>56</v>
      </c>
      <c r="C18" s="12">
        <v>23.73</v>
      </c>
      <c r="D18" s="13">
        <v>27.49</v>
      </c>
      <c r="E18" s="14">
        <v>1</v>
      </c>
      <c r="F18" s="14">
        <v>26.49</v>
      </c>
      <c r="G18" s="15">
        <v>22.860869565217392</v>
      </c>
      <c r="H18" s="16">
        <v>0.2</v>
      </c>
      <c r="I18" s="15">
        <f>F18-H18</f>
        <v>26.29</v>
      </c>
      <c r="J18" s="15">
        <f>I18/1.15</f>
        <v>22.860869565217392</v>
      </c>
      <c r="K18" s="15">
        <f>I18-J18</f>
        <v>3.429130434782607</v>
      </c>
      <c r="L18" s="14">
        <f>J18+K18+H18</f>
        <v>26.49</v>
      </c>
      <c r="M18" s="14">
        <v>26.49</v>
      </c>
      <c r="N18" s="17" t="s">
        <v>24</v>
      </c>
      <c r="O18" s="15">
        <v>22.860869565217392</v>
      </c>
      <c r="P18" s="15">
        <f>O18*0.9</f>
        <v>20.574782608695653</v>
      </c>
      <c r="Q18" s="15">
        <f>P18*1.15</f>
        <v>23.660999999999998</v>
      </c>
      <c r="R18" s="14">
        <f>Q18+H18</f>
        <v>23.860999999999997</v>
      </c>
    </row>
    <row r="19" spans="1:18" s="16" customFormat="1" x14ac:dyDescent="0.2">
      <c r="A19" s="12">
        <v>1022983</v>
      </c>
      <c r="B19" s="12" t="s">
        <v>212</v>
      </c>
      <c r="C19" s="12">
        <v>21.54</v>
      </c>
      <c r="D19" s="13">
        <v>24.97</v>
      </c>
      <c r="E19" s="14">
        <v>3</v>
      </c>
      <c r="F19" s="14">
        <v>21.97</v>
      </c>
      <c r="G19" s="15">
        <v>18.930434782608696</v>
      </c>
      <c r="H19" s="16">
        <v>0.2</v>
      </c>
      <c r="I19" s="15">
        <f>F19-H19</f>
        <v>21.77</v>
      </c>
      <c r="J19" s="15">
        <f>I19/1.15</f>
        <v>18.930434782608696</v>
      </c>
      <c r="K19" s="15">
        <f>I19-J19</f>
        <v>2.8395652173913035</v>
      </c>
      <c r="L19" s="14">
        <f>J19+K19+H19</f>
        <v>21.97</v>
      </c>
      <c r="M19" s="14">
        <v>21.97</v>
      </c>
      <c r="N19" s="17" t="s">
        <v>114</v>
      </c>
      <c r="O19" s="15">
        <v>18.930434782608696</v>
      </c>
      <c r="P19" s="15">
        <f>O19*0.9</f>
        <v>17.037391304347828</v>
      </c>
      <c r="Q19" s="15">
        <f>P19*1.15</f>
        <v>19.593</v>
      </c>
      <c r="R19" s="14">
        <f>Q19+H19</f>
        <v>19.792999999999999</v>
      </c>
    </row>
    <row r="20" spans="1:18" s="16" customFormat="1" x14ac:dyDescent="0.2">
      <c r="A20" s="12">
        <v>1026994</v>
      </c>
      <c r="B20" s="12" t="s">
        <v>49</v>
      </c>
      <c r="C20" s="12">
        <v>34.6</v>
      </c>
      <c r="D20" s="13">
        <v>39.99</v>
      </c>
      <c r="E20" s="14">
        <v>2</v>
      </c>
      <c r="F20" s="14">
        <v>37.99</v>
      </c>
      <c r="G20" s="15">
        <v>32.860869565217392</v>
      </c>
      <c r="H20" s="16">
        <v>0.2</v>
      </c>
      <c r="I20" s="15">
        <f>F20-H20</f>
        <v>37.79</v>
      </c>
      <c r="J20" s="15">
        <f>I20/1.15</f>
        <v>32.860869565217392</v>
      </c>
      <c r="K20" s="15">
        <f>I20-J20</f>
        <v>4.929130434782607</v>
      </c>
      <c r="L20" s="14">
        <f>J20+K20+H20</f>
        <v>37.99</v>
      </c>
      <c r="M20" s="14">
        <v>37.99</v>
      </c>
      <c r="N20" s="17" t="s">
        <v>24</v>
      </c>
      <c r="O20" s="15">
        <v>32.860869565217392</v>
      </c>
      <c r="P20" s="15">
        <f>O20*0.9</f>
        <v>29.574782608695653</v>
      </c>
      <c r="Q20" s="15">
        <f>P20*1.15</f>
        <v>34.010999999999996</v>
      </c>
      <c r="R20" s="14">
        <f>Q20+H20</f>
        <v>34.210999999999999</v>
      </c>
    </row>
    <row r="21" spans="1:18" s="16" customFormat="1" x14ac:dyDescent="0.2">
      <c r="A21" s="12">
        <v>1015057</v>
      </c>
      <c r="B21" s="12" t="s">
        <v>205</v>
      </c>
      <c r="C21" s="12">
        <v>17.21</v>
      </c>
      <c r="D21" s="13">
        <v>19.989999999999998</v>
      </c>
      <c r="E21" s="14">
        <v>2</v>
      </c>
      <c r="F21" s="14">
        <v>17.989999999999998</v>
      </c>
      <c r="G21" s="15">
        <v>15.469565217391304</v>
      </c>
      <c r="H21" s="16">
        <v>0.2</v>
      </c>
      <c r="I21" s="15">
        <f>F21-H21</f>
        <v>17.79</v>
      </c>
      <c r="J21" s="15">
        <f>I21/1.15</f>
        <v>15.469565217391304</v>
      </c>
      <c r="K21" s="15">
        <f>I21-J21</f>
        <v>2.3204347826086948</v>
      </c>
      <c r="L21" s="14">
        <f>J21+K21+H21</f>
        <v>17.989999999999998</v>
      </c>
      <c r="M21" s="14">
        <v>17.989999999999998</v>
      </c>
      <c r="N21" s="17" t="s">
        <v>114</v>
      </c>
      <c r="O21" s="15">
        <v>15.469565217391304</v>
      </c>
      <c r="P21" s="15">
        <f>O21*0.9</f>
        <v>13.922608695652174</v>
      </c>
      <c r="Q21" s="15">
        <f>P21*1.15</f>
        <v>16.010999999999999</v>
      </c>
      <c r="R21" s="14">
        <f>Q21+H21</f>
        <v>16.210999999999999</v>
      </c>
    </row>
    <row r="22" spans="1:18" s="16" customFormat="1" x14ac:dyDescent="0.2">
      <c r="A22" s="12">
        <v>1000345</v>
      </c>
      <c r="B22" s="12" t="s">
        <v>235</v>
      </c>
      <c r="C22" s="12">
        <v>11.12</v>
      </c>
      <c r="D22" s="13">
        <v>12.99</v>
      </c>
      <c r="E22" s="14">
        <v>1</v>
      </c>
      <c r="F22" s="14">
        <v>11.99</v>
      </c>
      <c r="G22" s="15">
        <v>10.25217391304348</v>
      </c>
      <c r="H22" s="16">
        <v>0.2</v>
      </c>
      <c r="I22" s="15">
        <f>F22-H22</f>
        <v>11.790000000000001</v>
      </c>
      <c r="J22" s="15">
        <f>I22/1.15</f>
        <v>10.25217391304348</v>
      </c>
      <c r="K22" s="15">
        <f>I22-J22</f>
        <v>1.537826086956521</v>
      </c>
      <c r="L22" s="14">
        <f>J22+K22+H22</f>
        <v>11.99</v>
      </c>
      <c r="M22" s="14">
        <v>11.99</v>
      </c>
      <c r="N22" s="17" t="s">
        <v>114</v>
      </c>
      <c r="O22" s="15">
        <v>10.25217391304348</v>
      </c>
      <c r="P22" s="15">
        <f>O22*0.9</f>
        <v>9.2269565217391314</v>
      </c>
      <c r="Q22" s="15">
        <f>P22*1.15</f>
        <v>10.611000000000001</v>
      </c>
      <c r="R22" s="14">
        <f>Q22+H22</f>
        <v>10.811</v>
      </c>
    </row>
    <row r="23" spans="1:18" s="16" customFormat="1" x14ac:dyDescent="0.2">
      <c r="A23" s="12">
        <v>1028824</v>
      </c>
      <c r="B23" s="12" t="s">
        <v>124</v>
      </c>
      <c r="C23" s="12">
        <v>12.86</v>
      </c>
      <c r="D23" s="13">
        <v>14.99</v>
      </c>
      <c r="E23" s="14">
        <v>2</v>
      </c>
      <c r="F23" s="14">
        <v>12.99</v>
      </c>
      <c r="G23" s="15">
        <v>11.121739130434785</v>
      </c>
      <c r="H23" s="16">
        <v>0.2</v>
      </c>
      <c r="I23" s="15">
        <f>F23-H23</f>
        <v>12.790000000000001</v>
      </c>
      <c r="J23" s="15">
        <f>I23/1.15</f>
        <v>11.121739130434785</v>
      </c>
      <c r="K23" s="15">
        <f>I23-J23</f>
        <v>1.6682608695652164</v>
      </c>
      <c r="L23" s="14">
        <f>J23+K23+H23</f>
        <v>12.99</v>
      </c>
      <c r="M23" s="14">
        <v>12.99</v>
      </c>
      <c r="N23" s="17" t="s">
        <v>114</v>
      </c>
      <c r="O23" s="15">
        <v>11.121739130434785</v>
      </c>
      <c r="P23" s="15">
        <f>O23*0.9</f>
        <v>10.009565217391307</v>
      </c>
      <c r="Q23" s="15">
        <f>P23*1.15</f>
        <v>11.511000000000003</v>
      </c>
      <c r="R23" s="14">
        <f>Q23+H23</f>
        <v>11.711000000000002</v>
      </c>
    </row>
    <row r="24" spans="1:18" s="16" customFormat="1" x14ac:dyDescent="0.2">
      <c r="A24" s="12">
        <v>1017929</v>
      </c>
      <c r="B24" s="12" t="s">
        <v>125</v>
      </c>
      <c r="C24" s="12">
        <v>11.12</v>
      </c>
      <c r="D24" s="13">
        <v>12.99</v>
      </c>
      <c r="E24" s="14">
        <v>1</v>
      </c>
      <c r="F24" s="14">
        <v>11.99</v>
      </c>
      <c r="G24" s="15">
        <v>10.25217391304348</v>
      </c>
      <c r="H24" s="16">
        <v>0.2</v>
      </c>
      <c r="I24" s="15">
        <f>F24-H24</f>
        <v>11.790000000000001</v>
      </c>
      <c r="J24" s="15">
        <f>I24/1.15</f>
        <v>10.25217391304348</v>
      </c>
      <c r="K24" s="15">
        <f>I24-J24</f>
        <v>1.537826086956521</v>
      </c>
      <c r="L24" s="14">
        <f>J24+K24+H24</f>
        <v>11.99</v>
      </c>
      <c r="M24" s="14">
        <v>11.99</v>
      </c>
      <c r="N24" s="17" t="s">
        <v>114</v>
      </c>
      <c r="O24" s="15">
        <v>10.25217391304348</v>
      </c>
      <c r="P24" s="15">
        <f>O24*0.9</f>
        <v>9.2269565217391314</v>
      </c>
      <c r="Q24" s="15">
        <f>P24*1.15</f>
        <v>10.611000000000001</v>
      </c>
      <c r="R24" s="14">
        <f>Q24+H24</f>
        <v>10.811</v>
      </c>
    </row>
    <row r="25" spans="1:18" s="16" customFormat="1" x14ac:dyDescent="0.2">
      <c r="A25" s="12">
        <v>1017930</v>
      </c>
      <c r="B25" s="12" t="s">
        <v>126</v>
      </c>
      <c r="C25" s="12">
        <v>11.12</v>
      </c>
      <c r="D25" s="13">
        <v>12.99</v>
      </c>
      <c r="E25" s="14">
        <v>1</v>
      </c>
      <c r="F25" s="14">
        <v>11.99</v>
      </c>
      <c r="G25" s="15">
        <v>10.25217391304348</v>
      </c>
      <c r="H25" s="16">
        <v>0.2</v>
      </c>
      <c r="I25" s="15">
        <f>F25-H25</f>
        <v>11.790000000000001</v>
      </c>
      <c r="J25" s="15">
        <f>I25/1.15</f>
        <v>10.25217391304348</v>
      </c>
      <c r="K25" s="15">
        <f>I25-J25</f>
        <v>1.537826086956521</v>
      </c>
      <c r="L25" s="14">
        <f>J25+K25+H25</f>
        <v>11.99</v>
      </c>
      <c r="M25" s="14">
        <v>11.99</v>
      </c>
      <c r="N25" s="17" t="s">
        <v>114</v>
      </c>
      <c r="O25" s="15">
        <v>10.25217391304348</v>
      </c>
      <c r="P25" s="15">
        <f>O25*0.9</f>
        <v>9.2269565217391314</v>
      </c>
      <c r="Q25" s="15">
        <f>P25*1.15</f>
        <v>10.611000000000001</v>
      </c>
      <c r="R25" s="14">
        <f>Q25+H25</f>
        <v>10.811</v>
      </c>
    </row>
    <row r="26" spans="1:18" s="16" customFormat="1" x14ac:dyDescent="0.2">
      <c r="A26" s="12">
        <v>1019285</v>
      </c>
      <c r="B26" s="12" t="s">
        <v>213</v>
      </c>
      <c r="C26" s="12">
        <v>18.059999999999999</v>
      </c>
      <c r="D26" s="13">
        <v>20.97</v>
      </c>
      <c r="E26" s="14">
        <v>2</v>
      </c>
      <c r="F26" s="14">
        <v>18.97</v>
      </c>
      <c r="G26" s="15">
        <v>16.321739130434782</v>
      </c>
      <c r="H26" s="16">
        <v>0.2</v>
      </c>
      <c r="I26" s="15">
        <f>F26-H26</f>
        <v>18.77</v>
      </c>
      <c r="J26" s="15">
        <f>I26/1.15</f>
        <v>16.321739130434782</v>
      </c>
      <c r="K26" s="15">
        <f>I26-J26</f>
        <v>2.4482608695652175</v>
      </c>
      <c r="L26" s="14">
        <f>J26+K26+H26</f>
        <v>18.97</v>
      </c>
      <c r="M26" s="14">
        <v>18.97</v>
      </c>
      <c r="N26" s="17" t="s">
        <v>114</v>
      </c>
      <c r="O26" s="15">
        <v>16.321739130434782</v>
      </c>
      <c r="P26" s="15">
        <f>O26*0.9</f>
        <v>14.689565217391305</v>
      </c>
      <c r="Q26" s="15">
        <f>P26*1.15</f>
        <v>16.893000000000001</v>
      </c>
      <c r="R26" s="14">
        <f>Q26+H26</f>
        <v>17.093</v>
      </c>
    </row>
    <row r="27" spans="1:18" s="16" customFormat="1" x14ac:dyDescent="0.2">
      <c r="A27" s="12">
        <v>1018108</v>
      </c>
      <c r="B27" s="12" t="s">
        <v>95</v>
      </c>
      <c r="C27" s="12">
        <v>12.51</v>
      </c>
      <c r="D27" s="13">
        <v>14.99</v>
      </c>
      <c r="E27" s="14">
        <v>1</v>
      </c>
      <c r="F27" s="14">
        <v>13.99</v>
      </c>
      <c r="G27" s="15">
        <v>11.643478260869566</v>
      </c>
      <c r="H27" s="16">
        <v>0.6</v>
      </c>
      <c r="I27" s="15">
        <f>F27-H27</f>
        <v>13.39</v>
      </c>
      <c r="J27" s="15">
        <f>I27/1.15</f>
        <v>11.643478260869566</v>
      </c>
      <c r="K27" s="15">
        <f>I27-J27</f>
        <v>1.7465217391304346</v>
      </c>
      <c r="L27" s="14">
        <f>J27+K27+H27</f>
        <v>13.99</v>
      </c>
      <c r="M27" s="14">
        <v>13.99</v>
      </c>
      <c r="N27" s="17" t="s">
        <v>96</v>
      </c>
      <c r="O27" s="15">
        <v>11.643478260869566</v>
      </c>
      <c r="P27" s="15">
        <f>O27*0.9</f>
        <v>10.47913043478261</v>
      </c>
      <c r="Q27" s="15">
        <f>P27*1.15</f>
        <v>12.051</v>
      </c>
      <c r="R27" s="14">
        <f>Q27+H27</f>
        <v>12.651</v>
      </c>
    </row>
    <row r="28" spans="1:18" s="16" customFormat="1" x14ac:dyDescent="0.2">
      <c r="A28" s="12">
        <v>1033835</v>
      </c>
      <c r="B28" s="12" t="s">
        <v>97</v>
      </c>
      <c r="C28" s="12">
        <v>12.51</v>
      </c>
      <c r="D28" s="13">
        <v>14.99</v>
      </c>
      <c r="E28" s="14">
        <v>1</v>
      </c>
      <c r="F28" s="14">
        <v>13.99</v>
      </c>
      <c r="G28" s="15">
        <v>11.643478260869566</v>
      </c>
      <c r="H28" s="16">
        <v>0.6</v>
      </c>
      <c r="I28" s="15">
        <f>F28-H28</f>
        <v>13.39</v>
      </c>
      <c r="J28" s="15">
        <f>I28/1.15</f>
        <v>11.643478260869566</v>
      </c>
      <c r="K28" s="15">
        <f>I28-J28</f>
        <v>1.7465217391304346</v>
      </c>
      <c r="L28" s="14">
        <f>J28+K28+H28</f>
        <v>13.99</v>
      </c>
      <c r="M28" s="14">
        <v>13.99</v>
      </c>
      <c r="N28" s="17" t="s">
        <v>96</v>
      </c>
      <c r="O28" s="15">
        <v>11.643478260869566</v>
      </c>
      <c r="P28" s="15">
        <f>O28*0.9</f>
        <v>10.47913043478261</v>
      </c>
      <c r="Q28" s="15">
        <f>P28*1.15</f>
        <v>12.051</v>
      </c>
      <c r="R28" s="14">
        <f>Q28+H28</f>
        <v>12.651</v>
      </c>
    </row>
    <row r="29" spans="1:18" s="16" customFormat="1" x14ac:dyDescent="0.2">
      <c r="A29" s="12">
        <v>1026402</v>
      </c>
      <c r="B29" s="12" t="s">
        <v>169</v>
      </c>
      <c r="C29" s="12">
        <v>19.82</v>
      </c>
      <c r="D29" s="13">
        <v>22.99</v>
      </c>
      <c r="E29" s="14">
        <v>2</v>
      </c>
      <c r="F29" s="14">
        <v>20.99</v>
      </c>
      <c r="G29" s="15">
        <v>18.078260869565216</v>
      </c>
      <c r="H29" s="16">
        <v>0.2</v>
      </c>
      <c r="I29" s="15">
        <f>F29-H29</f>
        <v>20.79</v>
      </c>
      <c r="J29" s="15">
        <f>I29/1.15</f>
        <v>18.078260869565216</v>
      </c>
      <c r="K29" s="15">
        <f>I29-J29</f>
        <v>2.7117391304347827</v>
      </c>
      <c r="L29" s="14">
        <f>J29+K29+H29</f>
        <v>20.99</v>
      </c>
      <c r="M29" s="14">
        <v>20.99</v>
      </c>
      <c r="N29" s="17" t="s">
        <v>114</v>
      </c>
      <c r="O29" s="15">
        <v>18.078260869565216</v>
      </c>
      <c r="P29" s="15">
        <f>O29*0.9</f>
        <v>16.270434782608696</v>
      </c>
      <c r="Q29" s="15">
        <f>P29*1.15</f>
        <v>18.710999999999999</v>
      </c>
      <c r="R29" s="14">
        <f>Q29+H29</f>
        <v>18.910999999999998</v>
      </c>
    </row>
    <row r="30" spans="1:18" s="16" customFormat="1" x14ac:dyDescent="0.2">
      <c r="A30" s="12">
        <v>1026737</v>
      </c>
      <c r="B30" s="12" t="s">
        <v>170</v>
      </c>
      <c r="C30" s="12">
        <v>19.82</v>
      </c>
      <c r="D30" s="13">
        <v>22.99</v>
      </c>
      <c r="E30" s="14">
        <v>2</v>
      </c>
      <c r="F30" s="14">
        <v>20.99</v>
      </c>
      <c r="G30" s="15">
        <v>18.078260869565216</v>
      </c>
      <c r="H30" s="16">
        <v>0.2</v>
      </c>
      <c r="I30" s="15">
        <f>F30-H30</f>
        <v>20.79</v>
      </c>
      <c r="J30" s="15">
        <f>I30/1.15</f>
        <v>18.078260869565216</v>
      </c>
      <c r="K30" s="15">
        <f>I30-J30</f>
        <v>2.7117391304347827</v>
      </c>
      <c r="L30" s="14">
        <f>J30+K30+H30</f>
        <v>20.99</v>
      </c>
      <c r="M30" s="14">
        <v>20.99</v>
      </c>
      <c r="N30" s="17" t="s">
        <v>114</v>
      </c>
      <c r="O30" s="15">
        <v>18.078260869565216</v>
      </c>
      <c r="P30" s="15">
        <f>O30*0.9</f>
        <v>16.270434782608696</v>
      </c>
      <c r="Q30" s="15">
        <f>P30*1.15</f>
        <v>18.710999999999999</v>
      </c>
      <c r="R30" s="14">
        <f>Q30+H30</f>
        <v>18.910999999999998</v>
      </c>
    </row>
    <row r="31" spans="1:18" s="16" customFormat="1" x14ac:dyDescent="0.2">
      <c r="A31" s="12">
        <v>1010685</v>
      </c>
      <c r="B31" s="12" t="s">
        <v>79</v>
      </c>
      <c r="C31" s="12">
        <v>24.16</v>
      </c>
      <c r="D31" s="13">
        <v>27.98</v>
      </c>
      <c r="E31" s="14">
        <v>1.92</v>
      </c>
      <c r="F31" s="14">
        <v>26.060000000000002</v>
      </c>
      <c r="G31" s="15">
        <v>22.486956521739135</v>
      </c>
      <c r="H31" s="16">
        <v>0.2</v>
      </c>
      <c r="I31" s="15">
        <f>F31-H31</f>
        <v>25.860000000000003</v>
      </c>
      <c r="J31" s="15">
        <f>I31/1.15</f>
        <v>22.486956521739135</v>
      </c>
      <c r="K31" s="15">
        <f>I31-J31</f>
        <v>3.3730434782608683</v>
      </c>
      <c r="L31" s="14">
        <f>J31+K31+H31</f>
        <v>26.060000000000002</v>
      </c>
      <c r="M31" s="14">
        <v>26.060000000000002</v>
      </c>
      <c r="N31" s="17" t="s">
        <v>24</v>
      </c>
      <c r="O31" s="15">
        <v>22.486956521739135</v>
      </c>
      <c r="P31" s="15">
        <f>O31*0.9</f>
        <v>20.23826086956522</v>
      </c>
      <c r="Q31" s="15">
        <f>P31*1.15</f>
        <v>23.274000000000001</v>
      </c>
      <c r="R31" s="14">
        <f>Q31+H31</f>
        <v>23.474</v>
      </c>
    </row>
    <row r="32" spans="1:18" s="16" customFormat="1" x14ac:dyDescent="0.2">
      <c r="A32" s="12">
        <v>1002062</v>
      </c>
      <c r="B32" s="12" t="s">
        <v>52</v>
      </c>
      <c r="C32" s="12">
        <v>36.33</v>
      </c>
      <c r="D32" s="13">
        <v>41.98</v>
      </c>
      <c r="E32" s="14">
        <v>3</v>
      </c>
      <c r="F32" s="14">
        <v>38.979999999999997</v>
      </c>
      <c r="G32" s="15">
        <v>33.721739130434777</v>
      </c>
      <c r="H32" s="16">
        <v>0.2</v>
      </c>
      <c r="I32" s="15">
        <f>F32-H32</f>
        <v>38.779999999999994</v>
      </c>
      <c r="J32" s="15">
        <f>I32/1.15</f>
        <v>33.721739130434777</v>
      </c>
      <c r="K32" s="15">
        <f>I32-J32</f>
        <v>5.0582608695652169</v>
      </c>
      <c r="L32" s="14">
        <f>J32+K32+H32</f>
        <v>38.979999999999997</v>
      </c>
      <c r="M32" s="14">
        <v>38.979999999999997</v>
      </c>
      <c r="N32" s="17" t="s">
        <v>24</v>
      </c>
      <c r="O32" s="15">
        <v>33.721739130434777</v>
      </c>
      <c r="P32" s="15">
        <f>O32*0.9</f>
        <v>30.349565217391302</v>
      </c>
      <c r="Q32" s="15">
        <f>P32*1.15</f>
        <v>34.901999999999994</v>
      </c>
      <c r="R32" s="14">
        <f>Q32+H32</f>
        <v>35.101999999999997</v>
      </c>
    </row>
    <row r="33" spans="1:18" s="16" customFormat="1" x14ac:dyDescent="0.2">
      <c r="A33" s="12">
        <v>1022586</v>
      </c>
      <c r="B33" s="12" t="s">
        <v>64</v>
      </c>
      <c r="C33" s="12">
        <v>43.29</v>
      </c>
      <c r="D33" s="13">
        <v>49.98</v>
      </c>
      <c r="E33" s="14">
        <v>4</v>
      </c>
      <c r="F33" s="14">
        <v>45.98</v>
      </c>
      <c r="G33" s="15">
        <v>39.80869565217391</v>
      </c>
      <c r="H33" s="16">
        <v>0.2</v>
      </c>
      <c r="I33" s="15">
        <f>F33-H33</f>
        <v>45.779999999999994</v>
      </c>
      <c r="J33" s="15">
        <f>I33/1.15</f>
        <v>39.80869565217391</v>
      </c>
      <c r="K33" s="15">
        <f>I33-J33</f>
        <v>5.9713043478260843</v>
      </c>
      <c r="L33" s="14">
        <f>J33+K33+H33</f>
        <v>45.98</v>
      </c>
      <c r="M33" s="14">
        <v>45.98</v>
      </c>
      <c r="N33" s="17" t="s">
        <v>24</v>
      </c>
      <c r="O33" s="15">
        <v>39.80869565217391</v>
      </c>
      <c r="P33" s="15">
        <f>O33*0.9</f>
        <v>35.82782608695652</v>
      </c>
      <c r="Q33" s="15">
        <f>P33*1.15</f>
        <v>41.201999999999998</v>
      </c>
      <c r="R33" s="14">
        <f>Q33+H33</f>
        <v>41.402000000000001</v>
      </c>
    </row>
    <row r="34" spans="1:18" s="16" customFormat="1" x14ac:dyDescent="0.2">
      <c r="A34" s="12">
        <v>1010087</v>
      </c>
      <c r="B34" s="12" t="s">
        <v>23</v>
      </c>
      <c r="C34" s="12">
        <v>29.38</v>
      </c>
      <c r="D34" s="13">
        <v>33.99</v>
      </c>
      <c r="E34" s="14">
        <v>3</v>
      </c>
      <c r="F34" s="14">
        <v>30.990000000000002</v>
      </c>
      <c r="G34" s="15">
        <v>26.773913043478267</v>
      </c>
      <c r="H34" s="16">
        <v>0.2</v>
      </c>
      <c r="I34" s="15">
        <f>F34-H34</f>
        <v>30.790000000000003</v>
      </c>
      <c r="J34" s="15">
        <f>I34/1.15</f>
        <v>26.773913043478267</v>
      </c>
      <c r="K34" s="15">
        <f>I34-J34</f>
        <v>4.0160869565217361</v>
      </c>
      <c r="L34" s="14">
        <f>J34+K34+H34</f>
        <v>30.990000000000002</v>
      </c>
      <c r="M34" s="14">
        <v>30.990000000000002</v>
      </c>
      <c r="N34" s="17" t="s">
        <v>24</v>
      </c>
      <c r="O34" s="15">
        <v>26.773913043478267</v>
      </c>
      <c r="P34" s="15">
        <f>O34*0.9</f>
        <v>24.096521739130441</v>
      </c>
      <c r="Q34" s="15">
        <f>P34*1.15</f>
        <v>27.711000000000006</v>
      </c>
      <c r="R34" s="14">
        <f>Q34+H34</f>
        <v>27.911000000000005</v>
      </c>
    </row>
    <row r="35" spans="1:18" s="16" customFormat="1" x14ac:dyDescent="0.2">
      <c r="A35" s="12">
        <v>1000378</v>
      </c>
      <c r="B35" s="12" t="s">
        <v>80</v>
      </c>
      <c r="C35" s="12">
        <v>51.82</v>
      </c>
      <c r="D35" s="13">
        <v>59.79</v>
      </c>
      <c r="E35" s="14">
        <v>2</v>
      </c>
      <c r="F35" s="14">
        <v>57.79</v>
      </c>
      <c r="G35" s="15">
        <v>50.07826086956522</v>
      </c>
      <c r="H35" s="16">
        <v>0.2</v>
      </c>
      <c r="I35" s="15">
        <f>F35-H35</f>
        <v>57.589999999999996</v>
      </c>
      <c r="J35" s="15">
        <f>I35/1.15</f>
        <v>50.07826086956522</v>
      </c>
      <c r="K35" s="15">
        <f>I35-J35</f>
        <v>7.5117391304347763</v>
      </c>
      <c r="L35" s="14">
        <f>J35+K35+H35</f>
        <v>57.79</v>
      </c>
      <c r="M35" s="14">
        <v>57.79</v>
      </c>
      <c r="N35" s="17" t="s">
        <v>24</v>
      </c>
      <c r="O35" s="15">
        <v>50.07826086956522</v>
      </c>
      <c r="P35" s="15">
        <f>O35*0.9</f>
        <v>45.0704347826087</v>
      </c>
      <c r="Q35" s="15">
        <f>P35*1.15</f>
        <v>51.831000000000003</v>
      </c>
      <c r="R35" s="14">
        <f>Q35+H35</f>
        <v>52.031000000000006</v>
      </c>
    </row>
    <row r="36" spans="1:18" s="16" customFormat="1" x14ac:dyDescent="0.2">
      <c r="A36" s="12">
        <v>1022488</v>
      </c>
      <c r="B36" s="12" t="s">
        <v>81</v>
      </c>
      <c r="C36" s="12">
        <v>60.69</v>
      </c>
      <c r="D36" s="13">
        <v>69.989999999999995</v>
      </c>
      <c r="E36" s="14">
        <v>5</v>
      </c>
      <c r="F36" s="14">
        <v>64.989999999999995</v>
      </c>
      <c r="G36" s="15">
        <v>56.339130434782604</v>
      </c>
      <c r="H36" s="16">
        <v>0.2</v>
      </c>
      <c r="I36" s="15">
        <f>F36-H36</f>
        <v>64.789999999999992</v>
      </c>
      <c r="J36" s="15">
        <f>I36/1.15</f>
        <v>56.339130434782604</v>
      </c>
      <c r="K36" s="15">
        <f>I36-J36</f>
        <v>8.4508695652173884</v>
      </c>
      <c r="L36" s="14">
        <f>J36+K36+H36</f>
        <v>64.989999999999995</v>
      </c>
      <c r="M36" s="14">
        <v>64.989999999999995</v>
      </c>
      <c r="N36" s="17" t="s">
        <v>24</v>
      </c>
      <c r="O36" s="15">
        <v>56.339130434782604</v>
      </c>
      <c r="P36" s="15">
        <f>O36*0.9</f>
        <v>50.705217391304345</v>
      </c>
      <c r="Q36" s="15">
        <f>P36*1.15</f>
        <v>58.310999999999993</v>
      </c>
      <c r="R36" s="14">
        <f>Q36+H36</f>
        <v>58.510999999999996</v>
      </c>
    </row>
    <row r="37" spans="1:18" s="16" customFormat="1" x14ac:dyDescent="0.2">
      <c r="A37" s="12">
        <v>1000501</v>
      </c>
      <c r="B37" s="12" t="s">
        <v>82</v>
      </c>
      <c r="C37" s="12">
        <v>13.64</v>
      </c>
      <c r="D37" s="13">
        <v>15.79</v>
      </c>
      <c r="E37" s="14">
        <v>0.5</v>
      </c>
      <c r="F37" s="14">
        <v>15.29</v>
      </c>
      <c r="G37" s="15">
        <v>13.208695652173914</v>
      </c>
      <c r="H37" s="16">
        <v>0.1</v>
      </c>
      <c r="I37" s="15">
        <f>F37-H37</f>
        <v>15.19</v>
      </c>
      <c r="J37" s="15">
        <f>I37/1.15</f>
        <v>13.208695652173914</v>
      </c>
      <c r="K37" s="15">
        <f>I37-J37</f>
        <v>1.9813043478260859</v>
      </c>
      <c r="L37" s="14">
        <f>J37+K37+H37</f>
        <v>15.29</v>
      </c>
      <c r="M37" s="14">
        <v>15.29</v>
      </c>
      <c r="N37" s="17" t="s">
        <v>24</v>
      </c>
      <c r="O37" s="15">
        <v>13.208695652173914</v>
      </c>
      <c r="P37" s="15">
        <f>O37*0.9</f>
        <v>11.887826086956522</v>
      </c>
      <c r="Q37" s="15">
        <f>P37*1.15</f>
        <v>13.670999999999999</v>
      </c>
      <c r="R37" s="14">
        <f>Q37+H37</f>
        <v>13.770999999999999</v>
      </c>
    </row>
    <row r="38" spans="1:18" s="16" customFormat="1" x14ac:dyDescent="0.2">
      <c r="A38" s="12">
        <v>1001127</v>
      </c>
      <c r="B38" s="12" t="s">
        <v>171</v>
      </c>
      <c r="C38" s="12">
        <v>11.99</v>
      </c>
      <c r="D38" s="13">
        <v>13.99</v>
      </c>
      <c r="E38" s="14">
        <v>1.5</v>
      </c>
      <c r="F38" s="14">
        <v>12.49</v>
      </c>
      <c r="G38" s="15">
        <v>10.686956521739132</v>
      </c>
      <c r="H38" s="16">
        <v>0.2</v>
      </c>
      <c r="I38" s="15">
        <f>F38-H38</f>
        <v>12.290000000000001</v>
      </c>
      <c r="J38" s="15">
        <f>I38/1.15</f>
        <v>10.686956521739132</v>
      </c>
      <c r="K38" s="15">
        <f>I38-J38</f>
        <v>1.6030434782608687</v>
      </c>
      <c r="L38" s="14">
        <f>J38+K38+H38</f>
        <v>12.49</v>
      </c>
      <c r="M38" s="14">
        <v>12.49</v>
      </c>
      <c r="N38" s="17" t="s">
        <v>114</v>
      </c>
      <c r="O38" s="15">
        <v>10.686956521739132</v>
      </c>
      <c r="P38" s="15">
        <f>O38*0.9</f>
        <v>9.6182608695652192</v>
      </c>
      <c r="Q38" s="15">
        <f>P38*1.15</f>
        <v>11.061000000000002</v>
      </c>
      <c r="R38" s="14">
        <f>Q38+H38</f>
        <v>11.261000000000001</v>
      </c>
    </row>
    <row r="39" spans="1:18" s="16" customFormat="1" x14ac:dyDescent="0.2">
      <c r="A39" s="12">
        <v>1000826</v>
      </c>
      <c r="B39" s="12" t="s">
        <v>172</v>
      </c>
      <c r="C39" s="12">
        <v>11.99</v>
      </c>
      <c r="D39" s="13">
        <v>13.99</v>
      </c>
      <c r="E39" s="14">
        <v>1.5</v>
      </c>
      <c r="F39" s="14">
        <v>12.49</v>
      </c>
      <c r="G39" s="15">
        <v>10.686956521739132</v>
      </c>
      <c r="H39" s="16">
        <v>0.2</v>
      </c>
      <c r="I39" s="15">
        <f>F39-H39</f>
        <v>12.290000000000001</v>
      </c>
      <c r="J39" s="15">
        <f>I39/1.15</f>
        <v>10.686956521739132</v>
      </c>
      <c r="K39" s="15">
        <f>I39-J39</f>
        <v>1.6030434782608687</v>
      </c>
      <c r="L39" s="14">
        <f>J39+K39+H39</f>
        <v>12.49</v>
      </c>
      <c r="M39" s="14">
        <v>12.49</v>
      </c>
      <c r="N39" s="17" t="s">
        <v>114</v>
      </c>
      <c r="O39" s="15">
        <v>10.686956521739132</v>
      </c>
      <c r="P39" s="15">
        <f>O39*0.9</f>
        <v>9.6182608695652192</v>
      </c>
      <c r="Q39" s="15">
        <f>P39*1.15</f>
        <v>11.061000000000002</v>
      </c>
      <c r="R39" s="14">
        <f>Q39+H39</f>
        <v>11.261000000000001</v>
      </c>
    </row>
    <row r="40" spans="1:18" s="16" customFormat="1" x14ac:dyDescent="0.2">
      <c r="A40" s="12">
        <v>1000357</v>
      </c>
      <c r="B40" s="12" t="s">
        <v>65</v>
      </c>
      <c r="C40" s="12">
        <v>23.73</v>
      </c>
      <c r="D40" s="13">
        <v>27.49</v>
      </c>
      <c r="E40" s="14">
        <v>1.21</v>
      </c>
      <c r="F40" s="14">
        <v>26.279999999999998</v>
      </c>
      <c r="G40" s="15">
        <v>22.678260869565218</v>
      </c>
      <c r="H40" s="16">
        <v>0.2</v>
      </c>
      <c r="I40" s="15">
        <f>F40-H40</f>
        <v>26.08</v>
      </c>
      <c r="J40" s="15">
        <f>I40/1.15</f>
        <v>22.678260869565218</v>
      </c>
      <c r="K40" s="15">
        <f>I40-J40</f>
        <v>3.4017391304347804</v>
      </c>
      <c r="L40" s="14">
        <f>J40+K40+H40</f>
        <v>26.279999999999998</v>
      </c>
      <c r="M40" s="14">
        <v>26.279999999999998</v>
      </c>
      <c r="N40" s="17" t="s">
        <v>24</v>
      </c>
      <c r="O40" s="15">
        <v>22.678260869565218</v>
      </c>
      <c r="P40" s="15">
        <f>O40*0.9</f>
        <v>20.410434782608696</v>
      </c>
      <c r="Q40" s="15">
        <f>P40*1.15</f>
        <v>23.471999999999998</v>
      </c>
      <c r="R40" s="14">
        <f>Q40+H40</f>
        <v>23.671999999999997</v>
      </c>
    </row>
    <row r="41" spans="1:18" s="16" customFormat="1" x14ac:dyDescent="0.2">
      <c r="A41" s="12">
        <v>1000078</v>
      </c>
      <c r="B41" s="12" t="s">
        <v>92</v>
      </c>
      <c r="C41" s="12">
        <v>24.16</v>
      </c>
      <c r="D41" s="13">
        <v>27.98</v>
      </c>
      <c r="E41" s="14">
        <v>1</v>
      </c>
      <c r="F41" s="14">
        <v>26.98</v>
      </c>
      <c r="G41" s="15">
        <v>23.286956521739132</v>
      </c>
      <c r="H41" s="16">
        <v>0.2</v>
      </c>
      <c r="I41" s="15">
        <f>F41-H41</f>
        <v>26.78</v>
      </c>
      <c r="J41" s="15">
        <f>I41/1.15</f>
        <v>23.286956521739132</v>
      </c>
      <c r="K41" s="15">
        <f>I41-J41</f>
        <v>3.4930434782608693</v>
      </c>
      <c r="L41" s="14">
        <f>J41+K41+H41</f>
        <v>26.98</v>
      </c>
      <c r="M41" s="14">
        <v>26.98</v>
      </c>
      <c r="N41" s="17" t="s">
        <v>24</v>
      </c>
      <c r="O41" s="15">
        <v>23.286956521739132</v>
      </c>
      <c r="P41" s="15">
        <f>O41*0.9</f>
        <v>20.958260869565219</v>
      </c>
      <c r="Q41" s="15">
        <f>P41*1.15</f>
        <v>24.102</v>
      </c>
      <c r="R41" s="14">
        <f>Q41+H41</f>
        <v>24.302</v>
      </c>
    </row>
    <row r="42" spans="1:18" s="16" customFormat="1" x14ac:dyDescent="0.2">
      <c r="A42" s="12">
        <v>1026530</v>
      </c>
      <c r="B42" s="12" t="s">
        <v>173</v>
      </c>
      <c r="C42" s="12">
        <v>23.29</v>
      </c>
      <c r="D42" s="13">
        <v>26.98</v>
      </c>
      <c r="E42" s="14">
        <v>2</v>
      </c>
      <c r="F42" s="14">
        <v>24.98</v>
      </c>
      <c r="G42" s="15">
        <v>21.547826086956526</v>
      </c>
      <c r="H42" s="16">
        <v>0.2</v>
      </c>
      <c r="I42" s="15">
        <f>F42-H42</f>
        <v>24.78</v>
      </c>
      <c r="J42" s="15">
        <f>I42/1.15</f>
        <v>21.547826086956526</v>
      </c>
      <c r="K42" s="15">
        <f>I42-J42</f>
        <v>3.232173913043475</v>
      </c>
      <c r="L42" s="14">
        <f>J42+K42+H42</f>
        <v>24.98</v>
      </c>
      <c r="M42" s="14">
        <v>24.98</v>
      </c>
      <c r="N42" s="17" t="s">
        <v>114</v>
      </c>
      <c r="O42" s="15">
        <v>21.547826086956526</v>
      </c>
      <c r="P42" s="15">
        <f>O42*0.9</f>
        <v>19.393043478260875</v>
      </c>
      <c r="Q42" s="15">
        <f>P42*1.15</f>
        <v>22.302000000000003</v>
      </c>
      <c r="R42" s="14">
        <f>Q42+H42</f>
        <v>22.502000000000002</v>
      </c>
    </row>
    <row r="43" spans="1:18" s="16" customFormat="1" x14ac:dyDescent="0.2">
      <c r="A43" s="12">
        <v>1000688</v>
      </c>
      <c r="B43" s="12" t="s">
        <v>165</v>
      </c>
      <c r="C43" s="12">
        <v>12.86</v>
      </c>
      <c r="D43" s="13">
        <v>14.99</v>
      </c>
      <c r="E43" s="14">
        <v>2</v>
      </c>
      <c r="F43" s="14">
        <v>12.99</v>
      </c>
      <c r="G43" s="15">
        <v>11.121739130434785</v>
      </c>
      <c r="H43" s="16">
        <v>0.2</v>
      </c>
      <c r="I43" s="15">
        <f>F43-H43</f>
        <v>12.790000000000001</v>
      </c>
      <c r="J43" s="15">
        <f>I43/1.15</f>
        <v>11.121739130434785</v>
      </c>
      <c r="K43" s="15">
        <f>I43-J43</f>
        <v>1.6682608695652164</v>
      </c>
      <c r="L43" s="14">
        <f>J43+K43+H43</f>
        <v>12.99</v>
      </c>
      <c r="M43" s="14">
        <v>12.99</v>
      </c>
      <c r="N43" s="17" t="s">
        <v>114</v>
      </c>
      <c r="O43" s="15">
        <v>11.121739130434785</v>
      </c>
      <c r="P43" s="15">
        <f>O43*0.9</f>
        <v>10.009565217391307</v>
      </c>
      <c r="Q43" s="15">
        <f>P43*1.15</f>
        <v>11.511000000000003</v>
      </c>
      <c r="R43" s="14">
        <f>Q43+H43</f>
        <v>11.711000000000002</v>
      </c>
    </row>
    <row r="44" spans="1:18" s="16" customFormat="1" x14ac:dyDescent="0.2">
      <c r="A44" s="12">
        <v>1015916</v>
      </c>
      <c r="B44" s="12" t="s">
        <v>166</v>
      </c>
      <c r="C44" s="12">
        <v>12.86</v>
      </c>
      <c r="D44" s="13">
        <v>14.99</v>
      </c>
      <c r="E44" s="14">
        <v>2</v>
      </c>
      <c r="F44" s="14">
        <v>12.99</v>
      </c>
      <c r="G44" s="15">
        <v>11.121739130434785</v>
      </c>
      <c r="H44" s="16">
        <v>0.2</v>
      </c>
      <c r="I44" s="15">
        <f>F44-H44</f>
        <v>12.790000000000001</v>
      </c>
      <c r="J44" s="15">
        <f>I44/1.15</f>
        <v>11.121739130434785</v>
      </c>
      <c r="K44" s="15">
        <f>I44-J44</f>
        <v>1.6682608695652164</v>
      </c>
      <c r="L44" s="14">
        <f>J44+K44+H44</f>
        <v>12.99</v>
      </c>
      <c r="M44" s="14">
        <v>12.99</v>
      </c>
      <c r="N44" s="17" t="s">
        <v>114</v>
      </c>
      <c r="O44" s="15">
        <v>11.121739130434785</v>
      </c>
      <c r="P44" s="15">
        <f>O44*0.9</f>
        <v>10.009565217391307</v>
      </c>
      <c r="Q44" s="15">
        <f>P44*1.15</f>
        <v>11.511000000000003</v>
      </c>
      <c r="R44" s="14">
        <f>Q44+H44</f>
        <v>11.711000000000002</v>
      </c>
    </row>
    <row r="45" spans="1:18" s="16" customFormat="1" x14ac:dyDescent="0.2">
      <c r="A45" s="12">
        <v>1006687</v>
      </c>
      <c r="B45" s="12" t="s">
        <v>174</v>
      </c>
      <c r="C45" s="12">
        <v>21.56</v>
      </c>
      <c r="D45" s="13">
        <v>24.99</v>
      </c>
      <c r="E45" s="14">
        <v>2</v>
      </c>
      <c r="F45" s="14">
        <v>22.99</v>
      </c>
      <c r="G45" s="15">
        <v>19.817391304347826</v>
      </c>
      <c r="H45" s="16">
        <v>0.2</v>
      </c>
      <c r="I45" s="15">
        <f>F45-H45</f>
        <v>22.79</v>
      </c>
      <c r="J45" s="15">
        <f>I45/1.15</f>
        <v>19.817391304347826</v>
      </c>
      <c r="K45" s="15">
        <f>I45-J45</f>
        <v>2.9726086956521733</v>
      </c>
      <c r="L45" s="14">
        <f>J45+K45+H45</f>
        <v>22.99</v>
      </c>
      <c r="M45" s="14">
        <v>22.99</v>
      </c>
      <c r="N45" s="17" t="s">
        <v>114</v>
      </c>
      <c r="O45" s="15">
        <v>19.817391304347826</v>
      </c>
      <c r="P45" s="15">
        <f>O45*0.9</f>
        <v>17.835652173913044</v>
      </c>
      <c r="Q45" s="15">
        <f>P45*1.15</f>
        <v>20.510999999999999</v>
      </c>
      <c r="R45" s="14">
        <f>Q45+H45</f>
        <v>20.710999999999999</v>
      </c>
    </row>
    <row r="46" spans="1:18" s="16" customFormat="1" x14ac:dyDescent="0.2">
      <c r="A46" s="12">
        <v>1011796</v>
      </c>
      <c r="B46" s="12" t="s">
        <v>175</v>
      </c>
      <c r="C46" s="12">
        <v>21.56</v>
      </c>
      <c r="D46" s="13">
        <v>24.99</v>
      </c>
      <c r="E46" s="14">
        <v>2</v>
      </c>
      <c r="F46" s="14">
        <v>22.99</v>
      </c>
      <c r="G46" s="15">
        <v>19.817391304347826</v>
      </c>
      <c r="H46" s="16">
        <v>0.2</v>
      </c>
      <c r="I46" s="15">
        <f>F46-H46</f>
        <v>22.79</v>
      </c>
      <c r="J46" s="15">
        <f>I46/1.15</f>
        <v>19.817391304347826</v>
      </c>
      <c r="K46" s="15">
        <f>I46-J46</f>
        <v>2.9726086956521733</v>
      </c>
      <c r="L46" s="14">
        <f>J46+K46+H46</f>
        <v>22.99</v>
      </c>
      <c r="M46" s="14">
        <v>22.99</v>
      </c>
      <c r="N46" s="17" t="s">
        <v>114</v>
      </c>
      <c r="O46" s="15">
        <v>19.817391304347826</v>
      </c>
      <c r="P46" s="15">
        <f>O46*0.9</f>
        <v>17.835652173913044</v>
      </c>
      <c r="Q46" s="15">
        <f>P46*1.15</f>
        <v>20.510999999999999</v>
      </c>
      <c r="R46" s="14">
        <f>Q46+H46</f>
        <v>20.710999999999999</v>
      </c>
    </row>
    <row r="47" spans="1:18" s="16" customFormat="1" x14ac:dyDescent="0.2">
      <c r="A47" s="12">
        <v>1013508</v>
      </c>
      <c r="B47" s="12" t="s">
        <v>53</v>
      </c>
      <c r="C47" s="12">
        <v>31.99</v>
      </c>
      <c r="D47" s="13">
        <v>36.99</v>
      </c>
      <c r="E47" s="14">
        <v>5</v>
      </c>
      <c r="F47" s="14">
        <v>31.990000000000002</v>
      </c>
      <c r="G47" s="15">
        <v>27.643478260869571</v>
      </c>
      <c r="H47" s="16">
        <v>0.2</v>
      </c>
      <c r="I47" s="15">
        <f>F47-H47</f>
        <v>31.790000000000003</v>
      </c>
      <c r="J47" s="15">
        <f>I47/1.15</f>
        <v>27.643478260869571</v>
      </c>
      <c r="K47" s="15">
        <f>I47-J47</f>
        <v>4.1465217391304314</v>
      </c>
      <c r="L47" s="14">
        <f>J47+K47+H47</f>
        <v>31.990000000000002</v>
      </c>
      <c r="M47" s="14">
        <v>31.990000000000002</v>
      </c>
      <c r="N47" s="17" t="s">
        <v>24</v>
      </c>
      <c r="O47" s="15">
        <v>27.643478260869571</v>
      </c>
      <c r="P47" s="15">
        <f>O47*0.9</f>
        <v>24.879130434782613</v>
      </c>
      <c r="Q47" s="15">
        <f>P47*1.15</f>
        <v>28.611000000000004</v>
      </c>
      <c r="R47" s="14">
        <f>Q47+H47</f>
        <v>28.811000000000003</v>
      </c>
    </row>
    <row r="48" spans="1:18" s="16" customFormat="1" x14ac:dyDescent="0.2">
      <c r="A48" s="12">
        <v>1001585</v>
      </c>
      <c r="B48" s="12" t="s">
        <v>100</v>
      </c>
      <c r="C48" s="12">
        <v>39.21</v>
      </c>
      <c r="D48" s="13">
        <v>47.49</v>
      </c>
      <c r="E48" s="14">
        <v>4</v>
      </c>
      <c r="F48" s="14">
        <v>43.49</v>
      </c>
      <c r="G48" s="15">
        <v>35.730434782608704</v>
      </c>
      <c r="H48" s="16">
        <v>2.4</v>
      </c>
      <c r="I48" s="15">
        <f>F48-H48</f>
        <v>41.09</v>
      </c>
      <c r="J48" s="15">
        <f>I48/1.15</f>
        <v>35.730434782608704</v>
      </c>
      <c r="K48" s="15">
        <f>I48-J48</f>
        <v>5.3595652173912995</v>
      </c>
      <c r="L48" s="14">
        <f>J48+K48+H48</f>
        <v>43.49</v>
      </c>
      <c r="M48" s="14">
        <v>43.49</v>
      </c>
      <c r="N48" s="17" t="s">
        <v>96</v>
      </c>
      <c r="O48" s="15">
        <v>35.730434782608704</v>
      </c>
      <c r="P48" s="15">
        <f>O48*0.9</f>
        <v>32.157391304347833</v>
      </c>
      <c r="Q48" s="15">
        <f>P48*1.15</f>
        <v>36.981000000000002</v>
      </c>
      <c r="R48" s="14">
        <f>Q48+H48</f>
        <v>39.381</v>
      </c>
    </row>
    <row r="49" spans="1:19" s="16" customFormat="1" x14ac:dyDescent="0.2">
      <c r="A49" s="12">
        <v>1021076</v>
      </c>
      <c r="B49" s="12" t="s">
        <v>236</v>
      </c>
      <c r="C49" s="12">
        <v>28.51</v>
      </c>
      <c r="D49" s="13">
        <v>32.99</v>
      </c>
      <c r="E49" s="14">
        <v>3</v>
      </c>
      <c r="F49" s="14">
        <v>29.990000000000002</v>
      </c>
      <c r="G49" s="15">
        <v>25.904347826086962</v>
      </c>
      <c r="H49" s="16">
        <v>0.2</v>
      </c>
      <c r="I49" s="15">
        <f>F49-H49</f>
        <v>29.790000000000003</v>
      </c>
      <c r="J49" s="15">
        <f>I49/1.15</f>
        <v>25.904347826086962</v>
      </c>
      <c r="K49" s="15">
        <f>I49-J49</f>
        <v>3.8856521739130407</v>
      </c>
      <c r="L49" s="14">
        <f>J49+K49+H49</f>
        <v>29.990000000000002</v>
      </c>
      <c r="M49" s="14">
        <v>29.990000000000002</v>
      </c>
      <c r="N49" s="17" t="s">
        <v>114</v>
      </c>
      <c r="O49" s="15">
        <v>25.904347826086962</v>
      </c>
      <c r="P49" s="15">
        <f>O49*0.9</f>
        <v>23.313913043478266</v>
      </c>
      <c r="Q49" s="15">
        <f>P49*1.15</f>
        <v>26.811000000000003</v>
      </c>
      <c r="R49" s="14">
        <f>Q49+H49</f>
        <v>27.011000000000003</v>
      </c>
    </row>
    <row r="50" spans="1:19" s="16" customFormat="1" x14ac:dyDescent="0.2">
      <c r="A50" s="12">
        <v>1009845</v>
      </c>
      <c r="B50" s="12" t="s">
        <v>99</v>
      </c>
      <c r="C50" s="12">
        <v>25.47</v>
      </c>
      <c r="D50" s="13">
        <v>30.49</v>
      </c>
      <c r="E50" s="14">
        <v>2</v>
      </c>
      <c r="F50" s="14">
        <v>28.49</v>
      </c>
      <c r="G50" s="15">
        <v>23.730434782608697</v>
      </c>
      <c r="H50" s="16">
        <v>1.2</v>
      </c>
      <c r="I50" s="15">
        <f>F50-H50</f>
        <v>27.29</v>
      </c>
      <c r="J50" s="15">
        <f>I50/1.15</f>
        <v>23.730434782608697</v>
      </c>
      <c r="K50" s="15">
        <f>I50-J50</f>
        <v>3.5595652173913024</v>
      </c>
      <c r="L50" s="14">
        <f>J50+K50+H50</f>
        <v>28.49</v>
      </c>
      <c r="M50" s="14">
        <v>28.49</v>
      </c>
      <c r="N50" s="17" t="s">
        <v>96</v>
      </c>
      <c r="O50" s="15">
        <v>23.730434782608697</v>
      </c>
      <c r="P50" s="15">
        <f>O50*0.9</f>
        <v>21.357391304347829</v>
      </c>
      <c r="Q50" s="15">
        <f>P50*1.15</f>
        <v>24.561</v>
      </c>
      <c r="R50" s="14">
        <f>Q50+H50</f>
        <v>25.760999999999999</v>
      </c>
    </row>
    <row r="51" spans="1:19" s="16" customFormat="1" x14ac:dyDescent="0.2">
      <c r="A51" s="12">
        <v>1001996</v>
      </c>
      <c r="B51" s="12" t="s">
        <v>83</v>
      </c>
      <c r="C51" s="12">
        <v>66.77</v>
      </c>
      <c r="D51" s="13">
        <v>76.989999999999995</v>
      </c>
      <c r="E51" s="14">
        <v>5</v>
      </c>
      <c r="F51" s="14">
        <v>71.989999999999995</v>
      </c>
      <c r="G51" s="15">
        <v>62.426086956521736</v>
      </c>
      <c r="H51" s="16">
        <v>0.2</v>
      </c>
      <c r="I51" s="15">
        <f>F51-H51</f>
        <v>71.789999999999992</v>
      </c>
      <c r="J51" s="15">
        <f>I51/1.15</f>
        <v>62.426086956521736</v>
      </c>
      <c r="K51" s="15">
        <f>I51-J51</f>
        <v>9.3639130434782558</v>
      </c>
      <c r="L51" s="14">
        <f>J51+K51+H51</f>
        <v>71.989999999999995</v>
      </c>
      <c r="M51" s="14">
        <v>71.989999999999995</v>
      </c>
      <c r="N51" s="17" t="s">
        <v>24</v>
      </c>
      <c r="O51" s="15">
        <v>62.426086956521736</v>
      </c>
      <c r="P51" s="15">
        <f>O51*0.9</f>
        <v>56.183478260869563</v>
      </c>
      <c r="Q51" s="15">
        <f>P51*1.15</f>
        <v>64.61099999999999</v>
      </c>
      <c r="R51" s="14">
        <f>Q51+H51</f>
        <v>64.810999999999993</v>
      </c>
    </row>
    <row r="52" spans="1:19" s="16" customFormat="1" x14ac:dyDescent="0.2">
      <c r="A52" s="12">
        <v>1001109</v>
      </c>
      <c r="B52" s="12" t="s">
        <v>66</v>
      </c>
      <c r="C52" s="12">
        <v>27.64</v>
      </c>
      <c r="D52" s="13">
        <v>31.99</v>
      </c>
      <c r="E52" s="14">
        <v>2</v>
      </c>
      <c r="F52" s="14">
        <v>29.99</v>
      </c>
      <c r="G52" s="15">
        <v>25.904347826086958</v>
      </c>
      <c r="H52" s="16">
        <v>0.2</v>
      </c>
      <c r="I52" s="15">
        <f>F52-H52</f>
        <v>29.79</v>
      </c>
      <c r="J52" s="15">
        <f>I52/1.15</f>
        <v>25.904347826086958</v>
      </c>
      <c r="K52" s="15">
        <f>I52-J52</f>
        <v>3.8856521739130407</v>
      </c>
      <c r="L52" s="14">
        <f>J52+K52+H52</f>
        <v>29.99</v>
      </c>
      <c r="M52" s="14">
        <v>29.99</v>
      </c>
      <c r="N52" s="17" t="s">
        <v>24</v>
      </c>
      <c r="O52" s="15">
        <v>25.904347826086958</v>
      </c>
      <c r="P52" s="15">
        <f>O52*0.9</f>
        <v>23.313913043478262</v>
      </c>
      <c r="Q52" s="15">
        <f>P52*1.15</f>
        <v>26.811</v>
      </c>
      <c r="R52" s="14">
        <f>Q52+H52</f>
        <v>27.010999999999999</v>
      </c>
    </row>
    <row r="53" spans="1:19" s="16" customFormat="1" x14ac:dyDescent="0.2">
      <c r="A53" s="12">
        <v>1024102</v>
      </c>
      <c r="B53" s="12" t="s">
        <v>67</v>
      </c>
      <c r="C53" s="12">
        <v>15.56</v>
      </c>
      <c r="D53" s="13">
        <v>17.989999999999998</v>
      </c>
      <c r="E53" s="14">
        <v>1</v>
      </c>
      <c r="F53" s="14">
        <v>16.989999999999998</v>
      </c>
      <c r="G53" s="15">
        <v>14.686956521739129</v>
      </c>
      <c r="H53" s="16">
        <v>0.1</v>
      </c>
      <c r="I53" s="15">
        <f>F53-H53</f>
        <v>16.889999999999997</v>
      </c>
      <c r="J53" s="15">
        <f>I53/1.15</f>
        <v>14.686956521739129</v>
      </c>
      <c r="K53" s="15">
        <f>I53-J53</f>
        <v>2.2030434782608683</v>
      </c>
      <c r="L53" s="14">
        <f>J53+K53+H53</f>
        <v>16.989999999999998</v>
      </c>
      <c r="M53" s="14">
        <v>16.989999999999998</v>
      </c>
      <c r="N53" s="17" t="s">
        <v>24</v>
      </c>
      <c r="O53" s="15">
        <v>14.686956521739129</v>
      </c>
      <c r="P53" s="15">
        <f>O53*0.9</f>
        <v>13.218260869565215</v>
      </c>
      <c r="Q53" s="15">
        <f>P53*1.15</f>
        <v>15.200999999999997</v>
      </c>
      <c r="R53" s="14">
        <f>Q53+H53</f>
        <v>15.300999999999997</v>
      </c>
    </row>
    <row r="54" spans="1:19" s="16" customFormat="1" x14ac:dyDescent="0.2">
      <c r="A54" s="12">
        <v>1016492</v>
      </c>
      <c r="B54" s="12" t="s">
        <v>68</v>
      </c>
      <c r="C54" s="12">
        <v>41.56</v>
      </c>
      <c r="D54" s="13">
        <v>47.99</v>
      </c>
      <c r="E54" s="14">
        <v>4</v>
      </c>
      <c r="F54" s="14">
        <v>43.99</v>
      </c>
      <c r="G54" s="15">
        <v>38.07826086956522</v>
      </c>
      <c r="H54" s="16">
        <v>0.2</v>
      </c>
      <c r="I54" s="15">
        <f>F54-H54</f>
        <v>43.79</v>
      </c>
      <c r="J54" s="15">
        <f>I54/1.15</f>
        <v>38.07826086956522</v>
      </c>
      <c r="K54" s="15">
        <f>I54-J54</f>
        <v>5.7117391304347791</v>
      </c>
      <c r="L54" s="14">
        <f>J54+K54+H54</f>
        <v>43.99</v>
      </c>
      <c r="M54" s="14">
        <v>43.99</v>
      </c>
      <c r="N54" s="17" t="s">
        <v>24</v>
      </c>
      <c r="O54" s="15">
        <v>38.07826086956522</v>
      </c>
      <c r="P54" s="15">
        <f>O54*0.9</f>
        <v>34.270434782608696</v>
      </c>
      <c r="Q54" s="15">
        <f>P54*1.15</f>
        <v>39.410999999999994</v>
      </c>
      <c r="R54" s="14">
        <f>Q54+H54</f>
        <v>39.610999999999997</v>
      </c>
    </row>
    <row r="55" spans="1:19" s="16" customFormat="1" ht="51" x14ac:dyDescent="0.2">
      <c r="A55" s="27" t="s">
        <v>6</v>
      </c>
      <c r="B55" s="27" t="s">
        <v>7</v>
      </c>
      <c r="C55" s="27" t="s">
        <v>10</v>
      </c>
      <c r="D55" s="28" t="s">
        <v>11</v>
      </c>
      <c r="E55" s="29" t="s">
        <v>12</v>
      </c>
      <c r="F55" s="29" t="s">
        <v>13</v>
      </c>
      <c r="G55" s="30" t="s">
        <v>14</v>
      </c>
      <c r="H55" s="27" t="s">
        <v>15</v>
      </c>
      <c r="I55" s="30" t="s">
        <v>16</v>
      </c>
      <c r="J55" s="30" t="s">
        <v>17</v>
      </c>
      <c r="K55" s="30" t="s">
        <v>18</v>
      </c>
      <c r="L55" s="28"/>
      <c r="M55" s="28" t="s">
        <v>19</v>
      </c>
      <c r="N55" s="29" t="s">
        <v>20</v>
      </c>
      <c r="O55" s="30" t="s">
        <v>14</v>
      </c>
      <c r="P55" s="15"/>
      <c r="Q55" s="15" t="s">
        <v>21</v>
      </c>
      <c r="R55" s="14"/>
      <c r="S55" s="16" t="s">
        <v>22</v>
      </c>
    </row>
    <row r="56" spans="1:19" s="16" customFormat="1" x14ac:dyDescent="0.2">
      <c r="A56" s="12">
        <v>1001321</v>
      </c>
      <c r="B56" s="12" t="s">
        <v>176</v>
      </c>
      <c r="C56" s="12">
        <v>15.89</v>
      </c>
      <c r="D56" s="13">
        <v>18.47</v>
      </c>
      <c r="E56" s="14">
        <v>2</v>
      </c>
      <c r="F56" s="14">
        <v>16.47</v>
      </c>
      <c r="G56" s="15">
        <v>14.147826086956522</v>
      </c>
      <c r="H56" s="16">
        <v>0.2</v>
      </c>
      <c r="I56" s="15">
        <f>F56-H56</f>
        <v>16.27</v>
      </c>
      <c r="J56" s="15">
        <f>I56/1.15</f>
        <v>14.147826086956522</v>
      </c>
      <c r="K56" s="15">
        <f>I56-J56</f>
        <v>2.1221739130434774</v>
      </c>
      <c r="L56" s="14">
        <f>J56+K56+H56</f>
        <v>16.47</v>
      </c>
      <c r="M56" s="14">
        <v>16.47</v>
      </c>
      <c r="N56" s="17" t="s">
        <v>114</v>
      </c>
      <c r="O56" s="15">
        <v>14.147826086956522</v>
      </c>
      <c r="P56" s="15">
        <f>O56*0.9</f>
        <v>12.733043478260869</v>
      </c>
      <c r="Q56" s="15">
        <f>P56*1.15</f>
        <v>14.642999999999999</v>
      </c>
      <c r="R56" s="14">
        <f>Q56+H56</f>
        <v>14.842999999999998</v>
      </c>
    </row>
    <row r="57" spans="1:19" s="16" customFormat="1" x14ac:dyDescent="0.2">
      <c r="A57" s="12">
        <v>1008759</v>
      </c>
      <c r="B57" s="12" t="s">
        <v>219</v>
      </c>
      <c r="C57" s="12">
        <v>18.95</v>
      </c>
      <c r="D57" s="13">
        <v>21.99</v>
      </c>
      <c r="E57" s="14">
        <v>2</v>
      </c>
      <c r="F57" s="14">
        <v>19.989999999999998</v>
      </c>
      <c r="G57" s="15">
        <v>17.208695652173915</v>
      </c>
      <c r="H57" s="16">
        <v>0.2</v>
      </c>
      <c r="I57" s="15">
        <f>F57-H57</f>
        <v>19.79</v>
      </c>
      <c r="J57" s="15">
        <f>I57/1.15</f>
        <v>17.208695652173915</v>
      </c>
      <c r="K57" s="15">
        <f>I57-J57</f>
        <v>2.5813043478260838</v>
      </c>
      <c r="L57" s="14">
        <f>J57+K57+H57</f>
        <v>19.989999999999998</v>
      </c>
      <c r="M57" s="14">
        <v>19.989999999999998</v>
      </c>
      <c r="N57" s="17" t="s">
        <v>114</v>
      </c>
      <c r="O57" s="15">
        <v>17.208695652173915</v>
      </c>
      <c r="P57" s="15">
        <f>O57*0.9</f>
        <v>15.487826086956524</v>
      </c>
      <c r="Q57" s="15">
        <f>P57*1.15</f>
        <v>17.811</v>
      </c>
      <c r="R57" s="14">
        <f>Q57+H57</f>
        <v>18.010999999999999</v>
      </c>
    </row>
    <row r="58" spans="1:19" s="16" customFormat="1" x14ac:dyDescent="0.2">
      <c r="A58" s="12">
        <v>1005792</v>
      </c>
      <c r="B58" s="12" t="s">
        <v>220</v>
      </c>
      <c r="C58" s="12">
        <v>18.95</v>
      </c>
      <c r="D58" s="13">
        <v>21.99</v>
      </c>
      <c r="E58" s="14">
        <v>2</v>
      </c>
      <c r="F58" s="14">
        <v>19.989999999999998</v>
      </c>
      <c r="G58" s="15">
        <v>17.208695652173915</v>
      </c>
      <c r="H58" s="16">
        <v>0.2</v>
      </c>
      <c r="I58" s="15">
        <f>F58-H58</f>
        <v>19.79</v>
      </c>
      <c r="J58" s="15">
        <f>I58/1.15</f>
        <v>17.208695652173915</v>
      </c>
      <c r="K58" s="15">
        <f>I58-J58</f>
        <v>2.5813043478260838</v>
      </c>
      <c r="L58" s="14">
        <f>J58+K58+H58</f>
        <v>19.989999999999998</v>
      </c>
      <c r="M58" s="14">
        <v>19.989999999999998</v>
      </c>
      <c r="N58" s="17" t="s">
        <v>114</v>
      </c>
      <c r="O58" s="15">
        <v>17.208695652173915</v>
      </c>
      <c r="P58" s="15">
        <f>O58*0.9</f>
        <v>15.487826086956524</v>
      </c>
      <c r="Q58" s="15">
        <f>P58*1.15</f>
        <v>17.811</v>
      </c>
      <c r="R58" s="14">
        <f>Q58+H58</f>
        <v>18.010999999999999</v>
      </c>
    </row>
    <row r="59" spans="1:19" s="16" customFormat="1" x14ac:dyDescent="0.2">
      <c r="A59" s="12">
        <v>1018917</v>
      </c>
      <c r="B59" s="12" t="s">
        <v>221</v>
      </c>
      <c r="C59" s="12">
        <v>17.21</v>
      </c>
      <c r="D59" s="13">
        <v>19.989999999999998</v>
      </c>
      <c r="E59" s="14">
        <v>2</v>
      </c>
      <c r="F59" s="14">
        <v>17.989999999999998</v>
      </c>
      <c r="G59" s="15">
        <v>15.469565217391304</v>
      </c>
      <c r="H59" s="16">
        <v>0.2</v>
      </c>
      <c r="I59" s="15">
        <f>F59-H59</f>
        <v>17.79</v>
      </c>
      <c r="J59" s="15">
        <f>I59/1.15</f>
        <v>15.469565217391304</v>
      </c>
      <c r="K59" s="15">
        <f>I59-J59</f>
        <v>2.3204347826086948</v>
      </c>
      <c r="L59" s="14">
        <f>J59+K59+H59</f>
        <v>17.989999999999998</v>
      </c>
      <c r="M59" s="14">
        <v>17.989999999999998</v>
      </c>
      <c r="N59" s="17" t="s">
        <v>114</v>
      </c>
      <c r="O59" s="15">
        <v>15.469565217391304</v>
      </c>
      <c r="P59" s="15">
        <f>O59*0.9</f>
        <v>13.922608695652174</v>
      </c>
      <c r="Q59" s="15">
        <f>P59*1.15</f>
        <v>16.010999999999999</v>
      </c>
      <c r="R59" s="14">
        <f>Q59+H59</f>
        <v>16.210999999999999</v>
      </c>
    </row>
    <row r="60" spans="1:19" s="16" customFormat="1" x14ac:dyDescent="0.2">
      <c r="A60" s="12">
        <v>1018190</v>
      </c>
      <c r="B60" s="12" t="s">
        <v>50</v>
      </c>
      <c r="C60" s="12">
        <v>35.47</v>
      </c>
      <c r="D60" s="13">
        <v>40.99</v>
      </c>
      <c r="E60" s="14">
        <v>2</v>
      </c>
      <c r="F60" s="14">
        <v>38.99</v>
      </c>
      <c r="G60" s="15">
        <v>33.730434782608697</v>
      </c>
      <c r="H60" s="16">
        <v>0.2</v>
      </c>
      <c r="I60" s="15">
        <f>F60-H60</f>
        <v>38.79</v>
      </c>
      <c r="J60" s="15">
        <f>I60/1.15</f>
        <v>33.730434782608697</v>
      </c>
      <c r="K60" s="15">
        <f>I60-J60</f>
        <v>5.0595652173913024</v>
      </c>
      <c r="L60" s="14">
        <f>J60+K60+H60</f>
        <v>38.99</v>
      </c>
      <c r="M60" s="14">
        <v>38.99</v>
      </c>
      <c r="N60" s="17" t="s">
        <v>24</v>
      </c>
      <c r="O60" s="15">
        <v>33.730434782608697</v>
      </c>
      <c r="P60" s="15">
        <f>O60*0.9</f>
        <v>30.357391304347829</v>
      </c>
      <c r="Q60" s="15">
        <f>P60*1.15</f>
        <v>34.911000000000001</v>
      </c>
      <c r="R60" s="14">
        <f>Q60+H60</f>
        <v>35.111000000000004</v>
      </c>
    </row>
    <row r="61" spans="1:19" s="16" customFormat="1" x14ac:dyDescent="0.2">
      <c r="A61" s="12">
        <v>1018189</v>
      </c>
      <c r="B61" s="12" t="s">
        <v>51</v>
      </c>
      <c r="C61" s="12">
        <v>36.340000000000003</v>
      </c>
      <c r="D61" s="13">
        <v>41.99</v>
      </c>
      <c r="E61" s="14">
        <v>2</v>
      </c>
      <c r="F61" s="14">
        <v>39.99</v>
      </c>
      <c r="G61" s="15">
        <v>34.6</v>
      </c>
      <c r="H61" s="16">
        <v>0.2</v>
      </c>
      <c r="I61" s="15">
        <f>F61-H61</f>
        <v>39.79</v>
      </c>
      <c r="J61" s="15">
        <f>I61/1.15</f>
        <v>34.6</v>
      </c>
      <c r="K61" s="15">
        <f>I61-J61</f>
        <v>5.1899999999999977</v>
      </c>
      <c r="L61" s="14">
        <f>J61+K61+H61</f>
        <v>39.99</v>
      </c>
      <c r="M61" s="14">
        <v>39.99</v>
      </c>
      <c r="N61" s="17" t="s">
        <v>24</v>
      </c>
      <c r="O61" s="15">
        <v>34.6</v>
      </c>
      <c r="P61" s="15">
        <f>O61*0.9</f>
        <v>31.14</v>
      </c>
      <c r="Q61" s="15">
        <f>P61*1.15</f>
        <v>35.811</v>
      </c>
      <c r="R61" s="14">
        <f>Q61+H61</f>
        <v>36.011000000000003</v>
      </c>
    </row>
    <row r="62" spans="1:19" s="16" customFormat="1" x14ac:dyDescent="0.2">
      <c r="A62" s="12">
        <v>1023220</v>
      </c>
      <c r="B62" s="12" t="s">
        <v>177</v>
      </c>
      <c r="C62" s="12">
        <v>17.2</v>
      </c>
      <c r="D62" s="13">
        <v>19.98</v>
      </c>
      <c r="E62" s="14">
        <v>2</v>
      </c>
      <c r="F62" s="14">
        <v>17.98</v>
      </c>
      <c r="G62" s="15">
        <v>15.460869565217394</v>
      </c>
      <c r="H62" s="16">
        <v>0.2</v>
      </c>
      <c r="I62" s="15">
        <f>F62-H62</f>
        <v>17.78</v>
      </c>
      <c r="J62" s="15">
        <f>I62/1.15</f>
        <v>15.460869565217394</v>
      </c>
      <c r="K62" s="15">
        <f>I62-J62</f>
        <v>2.3191304347826076</v>
      </c>
      <c r="L62" s="14">
        <f>J62+K62+H62</f>
        <v>17.98</v>
      </c>
      <c r="M62" s="14">
        <v>17.98</v>
      </c>
      <c r="N62" s="17" t="s">
        <v>114</v>
      </c>
      <c r="O62" s="15">
        <v>15.460869565217394</v>
      </c>
      <c r="P62" s="15">
        <f>O62*0.9</f>
        <v>13.914782608695655</v>
      </c>
      <c r="Q62" s="15">
        <f>P62*1.15</f>
        <v>16.002000000000002</v>
      </c>
      <c r="R62" s="14">
        <f>Q62+H62</f>
        <v>16.202000000000002</v>
      </c>
    </row>
    <row r="63" spans="1:19" s="16" customFormat="1" x14ac:dyDescent="0.2">
      <c r="A63" s="12">
        <v>1000915</v>
      </c>
      <c r="B63" s="12" t="s">
        <v>167</v>
      </c>
      <c r="C63" s="12">
        <v>14.6</v>
      </c>
      <c r="D63" s="13">
        <v>16.989999999999998</v>
      </c>
      <c r="E63" s="14">
        <v>2</v>
      </c>
      <c r="F63" s="14">
        <v>14.989999999999998</v>
      </c>
      <c r="G63" s="15">
        <v>12.860869565217392</v>
      </c>
      <c r="H63" s="16">
        <v>0.2</v>
      </c>
      <c r="I63" s="15">
        <f>F63-H63</f>
        <v>14.79</v>
      </c>
      <c r="J63" s="15">
        <f>I63/1.15</f>
        <v>12.860869565217392</v>
      </c>
      <c r="K63" s="15">
        <f>I63-J63</f>
        <v>1.929130434782607</v>
      </c>
      <c r="L63" s="14">
        <f>J63+K63+H63</f>
        <v>14.989999999999998</v>
      </c>
      <c r="M63" s="14">
        <v>14.989999999999998</v>
      </c>
      <c r="N63" s="17" t="s">
        <v>114</v>
      </c>
      <c r="O63" s="15">
        <v>12.860869565217392</v>
      </c>
      <c r="P63" s="15">
        <f>O63*0.9</f>
        <v>11.574782608695653</v>
      </c>
      <c r="Q63" s="15">
        <f>P63*1.15</f>
        <v>13.311</v>
      </c>
      <c r="R63" s="14">
        <f>Q63+H63</f>
        <v>13.510999999999999</v>
      </c>
    </row>
    <row r="64" spans="1:19" s="16" customFormat="1" x14ac:dyDescent="0.2">
      <c r="A64" s="12">
        <v>1000597</v>
      </c>
      <c r="B64" s="12" t="s">
        <v>222</v>
      </c>
      <c r="C64" s="12">
        <v>25.03</v>
      </c>
      <c r="D64" s="13">
        <v>28.98</v>
      </c>
      <c r="E64" s="14">
        <v>2</v>
      </c>
      <c r="F64" s="14">
        <v>26.98</v>
      </c>
      <c r="G64" s="15">
        <v>23.286956521739132</v>
      </c>
      <c r="H64" s="16">
        <v>0.2</v>
      </c>
      <c r="I64" s="15">
        <f>F64-H64</f>
        <v>26.78</v>
      </c>
      <c r="J64" s="15">
        <f>I64/1.15</f>
        <v>23.286956521739132</v>
      </c>
      <c r="K64" s="15">
        <f>I64-J64</f>
        <v>3.4930434782608693</v>
      </c>
      <c r="L64" s="14">
        <f>J64+K64+H64</f>
        <v>26.98</v>
      </c>
      <c r="M64" s="14">
        <v>26.98</v>
      </c>
      <c r="N64" s="17" t="s">
        <v>114</v>
      </c>
      <c r="O64" s="15">
        <v>23.286956521739132</v>
      </c>
      <c r="P64" s="15">
        <f>O64*0.9</f>
        <v>20.958260869565219</v>
      </c>
      <c r="Q64" s="15">
        <f>P64*1.15</f>
        <v>24.102</v>
      </c>
      <c r="R64" s="14">
        <f>Q64+H64</f>
        <v>24.302</v>
      </c>
    </row>
    <row r="65" spans="1:18" s="16" customFormat="1" x14ac:dyDescent="0.2">
      <c r="A65" s="12">
        <v>1012657</v>
      </c>
      <c r="B65" s="12" t="s">
        <v>148</v>
      </c>
      <c r="C65" s="12">
        <v>11.99</v>
      </c>
      <c r="D65" s="13">
        <v>13.99</v>
      </c>
      <c r="E65" s="14">
        <v>1</v>
      </c>
      <c r="F65" s="14">
        <v>12.99</v>
      </c>
      <c r="G65" s="15">
        <v>11.121739130434785</v>
      </c>
      <c r="H65" s="16">
        <v>0.2</v>
      </c>
      <c r="I65" s="15">
        <f>F65-H65</f>
        <v>12.790000000000001</v>
      </c>
      <c r="J65" s="15">
        <f>I65/1.15</f>
        <v>11.121739130434785</v>
      </c>
      <c r="K65" s="15">
        <f>I65-J65</f>
        <v>1.6682608695652164</v>
      </c>
      <c r="L65" s="14">
        <f>J65+K65+H65</f>
        <v>12.99</v>
      </c>
      <c r="M65" s="14">
        <v>12.99</v>
      </c>
      <c r="N65" s="17" t="s">
        <v>114</v>
      </c>
      <c r="O65" s="15">
        <v>11.121739130434785</v>
      </c>
      <c r="P65" s="15">
        <f>O65*0.9</f>
        <v>10.009565217391307</v>
      </c>
      <c r="Q65" s="15">
        <f>P65*1.15</f>
        <v>11.511000000000003</v>
      </c>
      <c r="R65" s="14">
        <f>Q65+H65</f>
        <v>11.711000000000002</v>
      </c>
    </row>
    <row r="66" spans="1:18" s="16" customFormat="1" x14ac:dyDescent="0.2">
      <c r="A66" s="12">
        <v>1025215</v>
      </c>
      <c r="B66" s="12" t="s">
        <v>98</v>
      </c>
      <c r="C66" s="12">
        <v>4.08</v>
      </c>
      <c r="D66" s="13">
        <v>4.79</v>
      </c>
      <c r="E66" s="14">
        <v>0.3</v>
      </c>
      <c r="F66" s="14">
        <v>4.49</v>
      </c>
      <c r="G66" s="15">
        <v>3.8173913043478267</v>
      </c>
      <c r="H66" s="16">
        <v>0.1</v>
      </c>
      <c r="I66" s="15">
        <f>F66-H66</f>
        <v>4.3900000000000006</v>
      </c>
      <c r="J66" s="15">
        <f>I66/1.15</f>
        <v>3.8173913043478267</v>
      </c>
      <c r="K66" s="15">
        <f>I66-J66</f>
        <v>0.57260869565217387</v>
      </c>
      <c r="L66" s="14">
        <f>J66+K66+H66</f>
        <v>4.49</v>
      </c>
      <c r="M66" s="14">
        <v>4.49</v>
      </c>
      <c r="N66" s="17" t="s">
        <v>96</v>
      </c>
      <c r="O66" s="15">
        <v>3.8173913043478267</v>
      </c>
      <c r="P66" s="15">
        <f>O66*0.9</f>
        <v>3.4356521739130441</v>
      </c>
      <c r="Q66" s="15">
        <f>P66*1.15</f>
        <v>3.9510000000000005</v>
      </c>
      <c r="R66" s="14">
        <f>Q66+H66</f>
        <v>4.0510000000000002</v>
      </c>
    </row>
    <row r="67" spans="1:18" s="16" customFormat="1" x14ac:dyDescent="0.2">
      <c r="A67" s="12">
        <v>1020478</v>
      </c>
      <c r="B67" s="12" t="s">
        <v>190</v>
      </c>
      <c r="C67" s="12">
        <v>17.21</v>
      </c>
      <c r="D67" s="13">
        <v>19.989999999999998</v>
      </c>
      <c r="E67" s="14">
        <v>1</v>
      </c>
      <c r="F67" s="14">
        <v>18.989999999999998</v>
      </c>
      <c r="G67" s="15">
        <v>16.339130434782611</v>
      </c>
      <c r="H67" s="16">
        <v>0.2</v>
      </c>
      <c r="I67" s="15">
        <f>F67-H67</f>
        <v>18.79</v>
      </c>
      <c r="J67" s="15">
        <f>I67/1.15</f>
        <v>16.339130434782611</v>
      </c>
      <c r="K67" s="15">
        <f>I67-J67</f>
        <v>2.4508695652173884</v>
      </c>
      <c r="L67" s="14">
        <f>J67+K67+H67</f>
        <v>18.989999999999998</v>
      </c>
      <c r="M67" s="14">
        <v>18.989999999999998</v>
      </c>
      <c r="N67" s="17" t="s">
        <v>114</v>
      </c>
      <c r="O67" s="15">
        <v>16.339130434782611</v>
      </c>
      <c r="P67" s="15">
        <f>O67*0.9</f>
        <v>14.70521739130435</v>
      </c>
      <c r="Q67" s="15">
        <f>P67*1.15</f>
        <v>16.911000000000001</v>
      </c>
      <c r="R67" s="14">
        <f>Q67+H67</f>
        <v>17.111000000000001</v>
      </c>
    </row>
    <row r="68" spans="1:18" s="16" customFormat="1" x14ac:dyDescent="0.2">
      <c r="A68" s="12">
        <v>1031262</v>
      </c>
      <c r="B68" s="12" t="s">
        <v>191</v>
      </c>
      <c r="C68" s="12">
        <v>18.95</v>
      </c>
      <c r="D68" s="13">
        <v>21.99</v>
      </c>
      <c r="E68" s="14">
        <v>2</v>
      </c>
      <c r="F68" s="14">
        <v>19.989999999999998</v>
      </c>
      <c r="G68" s="15">
        <v>17.208695652173915</v>
      </c>
      <c r="H68" s="16">
        <v>0.2</v>
      </c>
      <c r="I68" s="15">
        <f>F68-H68</f>
        <v>19.79</v>
      </c>
      <c r="J68" s="15">
        <f>I68/1.15</f>
        <v>17.208695652173915</v>
      </c>
      <c r="K68" s="15">
        <f>I68-J68</f>
        <v>2.5813043478260838</v>
      </c>
      <c r="L68" s="14">
        <f>J68+K68+H68</f>
        <v>19.989999999999998</v>
      </c>
      <c r="M68" s="14">
        <v>19.989999999999998</v>
      </c>
      <c r="N68" s="17" t="s">
        <v>114</v>
      </c>
      <c r="O68" s="15">
        <v>17.208695652173915</v>
      </c>
      <c r="P68" s="15">
        <f>O68*0.9</f>
        <v>15.487826086956524</v>
      </c>
      <c r="Q68" s="15">
        <f>P68*1.15</f>
        <v>17.811</v>
      </c>
      <c r="R68" s="14">
        <f>Q68+H68</f>
        <v>18.010999999999999</v>
      </c>
    </row>
    <row r="69" spans="1:18" s="16" customFormat="1" x14ac:dyDescent="0.2">
      <c r="A69" s="12">
        <v>1021111</v>
      </c>
      <c r="B69" s="12" t="s">
        <v>57</v>
      </c>
      <c r="C69" s="12">
        <v>48.51</v>
      </c>
      <c r="D69" s="13">
        <v>55.99</v>
      </c>
      <c r="E69" s="14">
        <v>2.5</v>
      </c>
      <c r="F69" s="14">
        <v>53.49</v>
      </c>
      <c r="G69" s="15">
        <v>46.339130434782611</v>
      </c>
      <c r="H69" s="16">
        <v>0.2</v>
      </c>
      <c r="I69" s="15">
        <f>F69-H69</f>
        <v>53.29</v>
      </c>
      <c r="J69" s="15">
        <f>I69/1.15</f>
        <v>46.339130434782611</v>
      </c>
      <c r="K69" s="15">
        <f>I69-J69</f>
        <v>6.9508695652173884</v>
      </c>
      <c r="L69" s="14">
        <f>J69+K69+H69</f>
        <v>53.49</v>
      </c>
      <c r="M69" s="14">
        <v>53.49</v>
      </c>
      <c r="N69" s="17" t="s">
        <v>24</v>
      </c>
      <c r="O69" s="15">
        <v>46.339130434782611</v>
      </c>
      <c r="P69" s="15">
        <f>O69*0.9</f>
        <v>41.705217391304352</v>
      </c>
      <c r="Q69" s="15">
        <f>P69*1.15</f>
        <v>47.960999999999999</v>
      </c>
      <c r="R69" s="14">
        <f>Q69+H69</f>
        <v>48.161000000000001</v>
      </c>
    </row>
    <row r="70" spans="1:18" s="16" customFormat="1" x14ac:dyDescent="0.2">
      <c r="A70" s="12">
        <v>1024075</v>
      </c>
      <c r="B70" s="12" t="s">
        <v>33</v>
      </c>
      <c r="C70" s="12">
        <v>47.64</v>
      </c>
      <c r="D70" s="13">
        <v>54.99</v>
      </c>
      <c r="E70" s="14">
        <v>2.5</v>
      </c>
      <c r="F70" s="14">
        <v>52.49</v>
      </c>
      <c r="G70" s="15">
        <v>45.469565217391306</v>
      </c>
      <c r="H70" s="16">
        <v>0.2</v>
      </c>
      <c r="I70" s="15">
        <f>F70-H70</f>
        <v>52.29</v>
      </c>
      <c r="J70" s="15">
        <f>I70/1.15</f>
        <v>45.469565217391306</v>
      </c>
      <c r="K70" s="15">
        <f>I70-J70</f>
        <v>6.8204347826086931</v>
      </c>
      <c r="L70" s="14">
        <f>J70+K70+H70</f>
        <v>52.49</v>
      </c>
      <c r="M70" s="14">
        <v>52.49</v>
      </c>
      <c r="N70" s="17" t="s">
        <v>24</v>
      </c>
      <c r="O70" s="15">
        <v>45.469565217391306</v>
      </c>
      <c r="P70" s="15">
        <f>O70*0.9</f>
        <v>40.92260869565218</v>
      </c>
      <c r="Q70" s="15">
        <f>P70*1.15</f>
        <v>47.061</v>
      </c>
      <c r="R70" s="14">
        <f>Q70+H70</f>
        <v>47.261000000000003</v>
      </c>
    </row>
    <row r="71" spans="1:18" s="16" customFormat="1" x14ac:dyDescent="0.2">
      <c r="A71" s="12">
        <v>1021851</v>
      </c>
      <c r="B71" s="12" t="s">
        <v>36</v>
      </c>
      <c r="C71" s="12">
        <v>38.950000000000003</v>
      </c>
      <c r="D71" s="13">
        <v>44.99</v>
      </c>
      <c r="E71" s="14">
        <v>2</v>
      </c>
      <c r="F71" s="14">
        <v>42.99</v>
      </c>
      <c r="G71" s="15">
        <v>37.208695652173915</v>
      </c>
      <c r="H71" s="16">
        <v>0.2</v>
      </c>
      <c r="I71" s="15">
        <f>F71-H71</f>
        <v>42.79</v>
      </c>
      <c r="J71" s="15">
        <f>I71/1.15</f>
        <v>37.208695652173915</v>
      </c>
      <c r="K71" s="15">
        <f>I71-J71</f>
        <v>5.5813043478260838</v>
      </c>
      <c r="L71" s="14">
        <f>J71+K71+H71</f>
        <v>42.99</v>
      </c>
      <c r="M71" s="14">
        <v>42.99</v>
      </c>
      <c r="N71" s="17" t="s">
        <v>24</v>
      </c>
      <c r="O71" s="15">
        <v>37.208695652173915</v>
      </c>
      <c r="P71" s="15">
        <f>O71*0.9</f>
        <v>33.487826086956524</v>
      </c>
      <c r="Q71" s="15">
        <f>P71*1.15</f>
        <v>38.511000000000003</v>
      </c>
      <c r="R71" s="14">
        <f>Q71+H71</f>
        <v>38.711000000000006</v>
      </c>
    </row>
    <row r="72" spans="1:18" s="16" customFormat="1" x14ac:dyDescent="0.2">
      <c r="A72" s="12">
        <v>1001047</v>
      </c>
      <c r="B72" s="12" t="s">
        <v>88</v>
      </c>
      <c r="C72" s="12">
        <v>27.21</v>
      </c>
      <c r="D72" s="13">
        <v>31.49</v>
      </c>
      <c r="E72" s="14">
        <v>2</v>
      </c>
      <c r="F72" s="14">
        <v>29.49</v>
      </c>
      <c r="G72" s="15">
        <v>25.469565217391306</v>
      </c>
      <c r="H72" s="16">
        <v>0.2</v>
      </c>
      <c r="I72" s="15">
        <f>F72-H72</f>
        <v>29.29</v>
      </c>
      <c r="J72" s="15">
        <f>I72/1.15</f>
        <v>25.469565217391306</v>
      </c>
      <c r="K72" s="15">
        <f>I72-J72</f>
        <v>3.8204347826086931</v>
      </c>
      <c r="L72" s="14">
        <f>J72+K72+H72</f>
        <v>29.49</v>
      </c>
      <c r="M72" s="14">
        <v>29.49</v>
      </c>
      <c r="N72" s="17" t="s">
        <v>24</v>
      </c>
      <c r="O72" s="15">
        <v>25.469565217391306</v>
      </c>
      <c r="P72" s="15">
        <f>O72*0.9</f>
        <v>22.922608695652176</v>
      </c>
      <c r="Q72" s="15">
        <f>P72*1.15</f>
        <v>26.361000000000001</v>
      </c>
      <c r="R72" s="14">
        <f>Q72+H72</f>
        <v>26.561</v>
      </c>
    </row>
    <row r="73" spans="1:18" s="16" customFormat="1" x14ac:dyDescent="0.2">
      <c r="A73" s="12">
        <v>1022918</v>
      </c>
      <c r="B73" s="12" t="s">
        <v>192</v>
      </c>
      <c r="C73" s="12">
        <v>35.47</v>
      </c>
      <c r="D73" s="13">
        <v>40.99</v>
      </c>
      <c r="E73" s="14">
        <v>2</v>
      </c>
      <c r="F73" s="14">
        <v>38.99</v>
      </c>
      <c r="G73" s="15">
        <v>33.730434782608697</v>
      </c>
      <c r="H73" s="16">
        <v>0.2</v>
      </c>
      <c r="I73" s="15">
        <f>F73-H73</f>
        <v>38.79</v>
      </c>
      <c r="J73" s="15">
        <f>I73/1.15</f>
        <v>33.730434782608697</v>
      </c>
      <c r="K73" s="15">
        <f>I73-J73</f>
        <v>5.0595652173913024</v>
      </c>
      <c r="L73" s="14">
        <f>J73+K73+H73</f>
        <v>38.99</v>
      </c>
      <c r="M73" s="14">
        <v>38.99</v>
      </c>
      <c r="N73" s="17" t="s">
        <v>114</v>
      </c>
      <c r="O73" s="15">
        <v>33.730434782608697</v>
      </c>
      <c r="P73" s="15">
        <f>O73*0.9</f>
        <v>30.357391304347829</v>
      </c>
      <c r="Q73" s="15">
        <f>P73*1.15</f>
        <v>34.911000000000001</v>
      </c>
      <c r="R73" s="14">
        <f>Q73+H73</f>
        <v>35.111000000000004</v>
      </c>
    </row>
    <row r="74" spans="1:18" s="16" customFormat="1" x14ac:dyDescent="0.2">
      <c r="A74" s="12">
        <v>1025327</v>
      </c>
      <c r="B74" s="12" t="s">
        <v>193</v>
      </c>
      <c r="C74" s="12">
        <v>35.47</v>
      </c>
      <c r="D74" s="13">
        <v>40.99</v>
      </c>
      <c r="E74" s="14">
        <v>2</v>
      </c>
      <c r="F74" s="14">
        <v>38.99</v>
      </c>
      <c r="G74" s="15">
        <v>33.730434782608697</v>
      </c>
      <c r="H74" s="16">
        <v>0.2</v>
      </c>
      <c r="I74" s="15">
        <f>F74-H74</f>
        <v>38.79</v>
      </c>
      <c r="J74" s="15">
        <f>I74/1.15</f>
        <v>33.730434782608697</v>
      </c>
      <c r="K74" s="15">
        <f>I74-J74</f>
        <v>5.0595652173913024</v>
      </c>
      <c r="L74" s="14">
        <f>J74+K74+H74</f>
        <v>38.99</v>
      </c>
      <c r="M74" s="14">
        <v>38.99</v>
      </c>
      <c r="N74" s="17" t="s">
        <v>114</v>
      </c>
      <c r="O74" s="15">
        <v>33.730434782608697</v>
      </c>
      <c r="P74" s="15">
        <f>O74*0.9</f>
        <v>30.357391304347829</v>
      </c>
      <c r="Q74" s="15">
        <f>P74*1.15</f>
        <v>34.911000000000001</v>
      </c>
      <c r="R74" s="14">
        <f>Q74+H74</f>
        <v>35.111000000000004</v>
      </c>
    </row>
    <row r="75" spans="1:18" s="16" customFormat="1" x14ac:dyDescent="0.2">
      <c r="A75" s="12">
        <v>1022925</v>
      </c>
      <c r="B75" s="12" t="s">
        <v>194</v>
      </c>
      <c r="C75" s="12">
        <v>35.47</v>
      </c>
      <c r="D75" s="13">
        <v>40.99</v>
      </c>
      <c r="E75" s="14">
        <v>2</v>
      </c>
      <c r="F75" s="14">
        <v>38.99</v>
      </c>
      <c r="G75" s="15">
        <v>33.730434782608697</v>
      </c>
      <c r="H75" s="16">
        <v>0.2</v>
      </c>
      <c r="I75" s="15">
        <f>F75-H75</f>
        <v>38.79</v>
      </c>
      <c r="J75" s="15">
        <f>I75/1.15</f>
        <v>33.730434782608697</v>
      </c>
      <c r="K75" s="15">
        <f>I75-J75</f>
        <v>5.0595652173913024</v>
      </c>
      <c r="L75" s="14">
        <f>J75+K75+H75</f>
        <v>38.99</v>
      </c>
      <c r="M75" s="14">
        <v>38.99</v>
      </c>
      <c r="N75" s="17" t="s">
        <v>114</v>
      </c>
      <c r="O75" s="15">
        <v>33.730434782608697</v>
      </c>
      <c r="P75" s="15">
        <f>O75*0.9</f>
        <v>30.357391304347829</v>
      </c>
      <c r="Q75" s="15">
        <f>P75*1.15</f>
        <v>34.911000000000001</v>
      </c>
      <c r="R75" s="14">
        <f>Q75+H75</f>
        <v>35.111000000000004</v>
      </c>
    </row>
    <row r="76" spans="1:18" s="16" customFormat="1" x14ac:dyDescent="0.2">
      <c r="A76" s="12">
        <v>1027725</v>
      </c>
      <c r="B76" s="12" t="s">
        <v>149</v>
      </c>
      <c r="C76" s="12">
        <v>12.86</v>
      </c>
      <c r="D76" s="13">
        <v>14.99</v>
      </c>
      <c r="E76" s="14">
        <v>2</v>
      </c>
      <c r="F76" s="14">
        <v>12.99</v>
      </c>
      <c r="G76" s="15">
        <v>11.121739130434785</v>
      </c>
      <c r="H76" s="16">
        <v>0.2</v>
      </c>
      <c r="I76" s="15">
        <f>F76-H76</f>
        <v>12.790000000000001</v>
      </c>
      <c r="J76" s="15">
        <f>I76/1.15</f>
        <v>11.121739130434785</v>
      </c>
      <c r="K76" s="15">
        <f>I76-J76</f>
        <v>1.6682608695652164</v>
      </c>
      <c r="L76" s="14">
        <f>J76+K76+H76</f>
        <v>12.99</v>
      </c>
      <c r="M76" s="14">
        <v>12.99</v>
      </c>
      <c r="N76" s="17" t="s">
        <v>114</v>
      </c>
      <c r="O76" s="15">
        <v>11.121739130434785</v>
      </c>
      <c r="P76" s="15">
        <f>O76*0.9</f>
        <v>10.009565217391307</v>
      </c>
      <c r="Q76" s="15">
        <f>P76*1.15</f>
        <v>11.511000000000003</v>
      </c>
      <c r="R76" s="14">
        <f>Q76+H76</f>
        <v>11.711000000000002</v>
      </c>
    </row>
    <row r="77" spans="1:18" s="16" customFormat="1" x14ac:dyDescent="0.2">
      <c r="A77" s="12">
        <v>1000120</v>
      </c>
      <c r="B77" s="12" t="s">
        <v>150</v>
      </c>
      <c r="C77" s="12">
        <v>11.99</v>
      </c>
      <c r="D77" s="13">
        <v>13.99</v>
      </c>
      <c r="E77" s="14">
        <v>2</v>
      </c>
      <c r="F77" s="14">
        <v>11.99</v>
      </c>
      <c r="G77" s="15">
        <v>10.25217391304348</v>
      </c>
      <c r="H77" s="16">
        <v>0.2</v>
      </c>
      <c r="I77" s="15">
        <f>F77-H77</f>
        <v>11.790000000000001</v>
      </c>
      <c r="J77" s="15">
        <f>I77/1.15</f>
        <v>10.25217391304348</v>
      </c>
      <c r="K77" s="15">
        <f>I77-J77</f>
        <v>1.537826086956521</v>
      </c>
      <c r="L77" s="14">
        <f>J77+K77+H77</f>
        <v>11.99</v>
      </c>
      <c r="M77" s="14">
        <v>11.99</v>
      </c>
      <c r="N77" s="17" t="s">
        <v>114</v>
      </c>
      <c r="O77" s="15">
        <v>10.25217391304348</v>
      </c>
      <c r="P77" s="15">
        <f>O77*0.9</f>
        <v>9.2269565217391314</v>
      </c>
      <c r="Q77" s="15">
        <f>P77*1.15</f>
        <v>10.611000000000001</v>
      </c>
      <c r="R77" s="14">
        <f>Q77+H77</f>
        <v>10.811</v>
      </c>
    </row>
    <row r="78" spans="1:18" s="16" customFormat="1" x14ac:dyDescent="0.2">
      <c r="A78" s="12">
        <v>1000789</v>
      </c>
      <c r="B78" s="12" t="s">
        <v>151</v>
      </c>
      <c r="C78" s="12">
        <v>12.86</v>
      </c>
      <c r="D78" s="13">
        <v>14.99</v>
      </c>
      <c r="E78" s="14">
        <v>1</v>
      </c>
      <c r="F78" s="14">
        <v>13.99</v>
      </c>
      <c r="G78" s="15">
        <v>11.991304347826089</v>
      </c>
      <c r="H78" s="16">
        <v>0.2</v>
      </c>
      <c r="I78" s="15">
        <f>F78-H78</f>
        <v>13.790000000000001</v>
      </c>
      <c r="J78" s="15">
        <f>I78/1.15</f>
        <v>11.991304347826089</v>
      </c>
      <c r="K78" s="15">
        <f>I78-J78</f>
        <v>1.7986956521739117</v>
      </c>
      <c r="L78" s="14">
        <f>J78+K78+H78</f>
        <v>13.99</v>
      </c>
      <c r="M78" s="14">
        <v>13.99</v>
      </c>
      <c r="N78" s="17" t="s">
        <v>114</v>
      </c>
      <c r="O78" s="15">
        <v>11.991304347826089</v>
      </c>
      <c r="P78" s="15">
        <f>O78*0.9</f>
        <v>10.792173913043481</v>
      </c>
      <c r="Q78" s="15">
        <f>P78*1.15</f>
        <v>12.411000000000001</v>
      </c>
      <c r="R78" s="14">
        <f>Q78+H78</f>
        <v>12.611000000000001</v>
      </c>
    </row>
    <row r="79" spans="1:18" s="16" customFormat="1" x14ac:dyDescent="0.2">
      <c r="A79" s="12">
        <v>1000191</v>
      </c>
      <c r="B79" s="12" t="s">
        <v>178</v>
      </c>
      <c r="C79" s="12">
        <v>45.03</v>
      </c>
      <c r="D79" s="13">
        <v>51.98</v>
      </c>
      <c r="E79" s="14">
        <v>5</v>
      </c>
      <c r="F79" s="14">
        <v>46.98</v>
      </c>
      <c r="G79" s="15">
        <v>40.678260869565214</v>
      </c>
      <c r="H79" s="16">
        <v>0.2</v>
      </c>
      <c r="I79" s="15">
        <f>F79-H79</f>
        <v>46.779999999999994</v>
      </c>
      <c r="J79" s="15">
        <f>I79/1.15</f>
        <v>40.678260869565214</v>
      </c>
      <c r="K79" s="15">
        <f>I79-J79</f>
        <v>6.1017391304347797</v>
      </c>
      <c r="L79" s="14">
        <f>J79+K79+H79</f>
        <v>46.98</v>
      </c>
      <c r="M79" s="14">
        <v>46.98</v>
      </c>
      <c r="N79" s="17" t="s">
        <v>114</v>
      </c>
      <c r="O79" s="15">
        <v>40.678260869565214</v>
      </c>
      <c r="P79" s="15">
        <f>O79*0.9</f>
        <v>36.610434782608692</v>
      </c>
      <c r="Q79" s="15">
        <f>P79*1.15</f>
        <v>42.10199999999999</v>
      </c>
      <c r="R79" s="14">
        <f>Q79+H79</f>
        <v>42.301999999999992</v>
      </c>
    </row>
    <row r="80" spans="1:18" s="16" customFormat="1" x14ac:dyDescent="0.2">
      <c r="A80" s="12">
        <v>1032130</v>
      </c>
      <c r="B80" s="12" t="s">
        <v>214</v>
      </c>
      <c r="C80" s="12">
        <v>16.34</v>
      </c>
      <c r="D80" s="13">
        <v>18.989999999999998</v>
      </c>
      <c r="E80" s="14">
        <v>2</v>
      </c>
      <c r="F80" s="14">
        <v>16.989999999999998</v>
      </c>
      <c r="G80" s="15">
        <v>14.6</v>
      </c>
      <c r="H80" s="16">
        <v>0.2</v>
      </c>
      <c r="I80" s="15">
        <f>F80-H80</f>
        <v>16.79</v>
      </c>
      <c r="J80" s="15">
        <f>I80/1.15</f>
        <v>14.6</v>
      </c>
      <c r="K80" s="15">
        <f>I80-J80</f>
        <v>2.1899999999999995</v>
      </c>
      <c r="L80" s="14">
        <f>J80+K80+H80</f>
        <v>16.989999999999998</v>
      </c>
      <c r="M80" s="14">
        <v>16.989999999999998</v>
      </c>
      <c r="N80" s="17" t="s">
        <v>114</v>
      </c>
      <c r="O80" s="15">
        <v>14.6</v>
      </c>
      <c r="P80" s="15">
        <f>O80*0.9</f>
        <v>13.14</v>
      </c>
      <c r="Q80" s="15">
        <f>P80*1.15</f>
        <v>15.110999999999999</v>
      </c>
      <c r="R80" s="14">
        <f>Q80+H80</f>
        <v>15.310999999999998</v>
      </c>
    </row>
    <row r="81" spans="1:18" s="16" customFormat="1" x14ac:dyDescent="0.2">
      <c r="A81" s="12">
        <v>1000027</v>
      </c>
      <c r="B81" s="12" t="s">
        <v>93</v>
      </c>
      <c r="C81" s="12">
        <v>35.299999999999997</v>
      </c>
      <c r="D81" s="13">
        <v>40.799999999999997</v>
      </c>
      <c r="E81" s="14">
        <v>1.81</v>
      </c>
      <c r="F81" s="14">
        <v>38.989999999999995</v>
      </c>
      <c r="G81" s="15">
        <v>33.73043478260869</v>
      </c>
      <c r="H81" s="16">
        <v>0.2</v>
      </c>
      <c r="I81" s="15">
        <f>F81-H81</f>
        <v>38.789999999999992</v>
      </c>
      <c r="J81" s="15">
        <f>I81/1.15</f>
        <v>33.73043478260869</v>
      </c>
      <c r="K81" s="15">
        <f>I81-J81</f>
        <v>5.0595652173913024</v>
      </c>
      <c r="L81" s="14">
        <f>J81+K81+H81</f>
        <v>38.989999999999995</v>
      </c>
      <c r="M81" s="14">
        <v>38.989999999999995</v>
      </c>
      <c r="N81" s="17" t="s">
        <v>24</v>
      </c>
      <c r="O81" s="15">
        <v>33.73043478260869</v>
      </c>
      <c r="P81" s="15">
        <f>O81*0.9</f>
        <v>30.357391304347821</v>
      </c>
      <c r="Q81" s="15">
        <f>P81*1.15</f>
        <v>34.910999999999994</v>
      </c>
      <c r="R81" s="14">
        <f>Q81+H81</f>
        <v>35.110999999999997</v>
      </c>
    </row>
    <row r="82" spans="1:18" s="16" customFormat="1" x14ac:dyDescent="0.2">
      <c r="A82" s="12">
        <v>1021215</v>
      </c>
      <c r="B82" s="12" t="s">
        <v>89</v>
      </c>
      <c r="C82" s="12">
        <v>31.12</v>
      </c>
      <c r="D82" s="13">
        <v>35.99</v>
      </c>
      <c r="E82" s="14">
        <v>2</v>
      </c>
      <c r="F82" s="14">
        <v>33.99</v>
      </c>
      <c r="G82" s="15">
        <v>29.382608695652177</v>
      </c>
      <c r="H82" s="16">
        <v>0.2</v>
      </c>
      <c r="I82" s="15">
        <f>F82-H82</f>
        <v>33.79</v>
      </c>
      <c r="J82" s="15">
        <f>I82/1.15</f>
        <v>29.382608695652177</v>
      </c>
      <c r="K82" s="15">
        <f>I82-J82</f>
        <v>4.4073913043478221</v>
      </c>
      <c r="L82" s="14">
        <f>J82+K82+H82</f>
        <v>33.99</v>
      </c>
      <c r="M82" s="14">
        <v>33.99</v>
      </c>
      <c r="N82" s="17" t="s">
        <v>24</v>
      </c>
      <c r="O82" s="15">
        <v>29.382608695652177</v>
      </c>
      <c r="P82" s="15">
        <f>O82*0.9</f>
        <v>26.444347826086961</v>
      </c>
      <c r="Q82" s="15">
        <f>P82*1.15</f>
        <v>30.411000000000001</v>
      </c>
      <c r="R82" s="14">
        <f>Q82+H82</f>
        <v>30.611000000000001</v>
      </c>
    </row>
    <row r="83" spans="1:18" s="16" customFormat="1" x14ac:dyDescent="0.2">
      <c r="A83" s="12">
        <v>1014607</v>
      </c>
      <c r="B83" s="12" t="s">
        <v>90</v>
      </c>
      <c r="C83" s="12">
        <v>31.12</v>
      </c>
      <c r="D83" s="13">
        <v>35.99</v>
      </c>
      <c r="E83" s="14">
        <v>2</v>
      </c>
      <c r="F83" s="14">
        <v>33.99</v>
      </c>
      <c r="G83" s="15">
        <v>29.382608695652177</v>
      </c>
      <c r="H83" s="16">
        <v>0.2</v>
      </c>
      <c r="I83" s="15">
        <f>F83-H83</f>
        <v>33.79</v>
      </c>
      <c r="J83" s="15">
        <f>I83/1.15</f>
        <v>29.382608695652177</v>
      </c>
      <c r="K83" s="15">
        <f>I83-J83</f>
        <v>4.4073913043478221</v>
      </c>
      <c r="L83" s="14">
        <f>J83+K83+H83</f>
        <v>33.99</v>
      </c>
      <c r="M83" s="14">
        <v>33.99</v>
      </c>
      <c r="N83" s="17" t="s">
        <v>24</v>
      </c>
      <c r="O83" s="15">
        <v>29.382608695652177</v>
      </c>
      <c r="P83" s="15">
        <f>O83*0.9</f>
        <v>26.444347826086961</v>
      </c>
      <c r="Q83" s="15">
        <f>P83*1.15</f>
        <v>30.411000000000001</v>
      </c>
      <c r="R83" s="14">
        <f>Q83+H83</f>
        <v>30.611000000000001</v>
      </c>
    </row>
    <row r="84" spans="1:18" s="16" customFormat="1" x14ac:dyDescent="0.2">
      <c r="A84" s="12">
        <v>1027710</v>
      </c>
      <c r="B84" s="12" t="s">
        <v>158</v>
      </c>
      <c r="C84" s="12">
        <v>11.99</v>
      </c>
      <c r="D84" s="13">
        <v>13.99</v>
      </c>
      <c r="E84" s="14">
        <v>1</v>
      </c>
      <c r="F84" s="14">
        <v>12.99</v>
      </c>
      <c r="G84" s="15">
        <v>11.121739130434785</v>
      </c>
      <c r="H84" s="16">
        <v>0.2</v>
      </c>
      <c r="I84" s="15">
        <f>F84-H84</f>
        <v>12.790000000000001</v>
      </c>
      <c r="J84" s="15">
        <f>I84/1.15</f>
        <v>11.121739130434785</v>
      </c>
      <c r="K84" s="15">
        <f>I84-J84</f>
        <v>1.6682608695652164</v>
      </c>
      <c r="L84" s="14">
        <f>J84+K84+H84</f>
        <v>12.99</v>
      </c>
      <c r="M84" s="14">
        <v>12.99</v>
      </c>
      <c r="N84" s="17" t="s">
        <v>114</v>
      </c>
      <c r="O84" s="15">
        <v>11.121739130434785</v>
      </c>
      <c r="P84" s="15">
        <f>O84*0.9</f>
        <v>10.009565217391307</v>
      </c>
      <c r="Q84" s="15">
        <f>P84*1.15</f>
        <v>11.511000000000003</v>
      </c>
      <c r="R84" s="14">
        <f>Q84+H84</f>
        <v>11.711000000000002</v>
      </c>
    </row>
    <row r="85" spans="1:18" s="16" customFormat="1" x14ac:dyDescent="0.2">
      <c r="A85" s="12">
        <v>1000321</v>
      </c>
      <c r="B85" s="12" t="s">
        <v>91</v>
      </c>
      <c r="C85" s="12">
        <v>29.53</v>
      </c>
      <c r="D85" s="13">
        <v>34.159999999999997</v>
      </c>
      <c r="E85" s="14">
        <v>2</v>
      </c>
      <c r="F85" s="14">
        <v>32.159999999999997</v>
      </c>
      <c r="G85" s="15">
        <v>27.791304347826088</v>
      </c>
      <c r="H85" s="16">
        <v>0.2</v>
      </c>
      <c r="I85" s="15">
        <f>F85-H85</f>
        <v>31.959999999999997</v>
      </c>
      <c r="J85" s="15">
        <f>I85/1.15</f>
        <v>27.791304347826088</v>
      </c>
      <c r="K85" s="15">
        <f>I85-J85</f>
        <v>4.1686956521739091</v>
      </c>
      <c r="L85" s="14">
        <f>J85+K85+H85</f>
        <v>32.159999999999997</v>
      </c>
      <c r="M85" s="14">
        <v>32.159999999999997</v>
      </c>
      <c r="N85" s="17" t="s">
        <v>24</v>
      </c>
      <c r="O85" s="15">
        <v>27.791304347826088</v>
      </c>
      <c r="P85" s="15">
        <f>O85*0.9</f>
        <v>25.01217391304348</v>
      </c>
      <c r="Q85" s="15">
        <f>P85*1.15</f>
        <v>28.763999999999999</v>
      </c>
      <c r="R85" s="14">
        <f>Q85+H85</f>
        <v>28.963999999999999</v>
      </c>
    </row>
    <row r="86" spans="1:18" s="16" customFormat="1" x14ac:dyDescent="0.2">
      <c r="A86" s="12">
        <v>1010064</v>
      </c>
      <c r="B86" s="12" t="s">
        <v>58</v>
      </c>
      <c r="C86" s="12">
        <v>16.25</v>
      </c>
      <c r="D86" s="13">
        <v>18.79</v>
      </c>
      <c r="E86" s="14">
        <v>1.5</v>
      </c>
      <c r="F86" s="14">
        <v>17.29</v>
      </c>
      <c r="G86" s="15">
        <v>14.947826086956521</v>
      </c>
      <c r="H86" s="16">
        <v>0.1</v>
      </c>
      <c r="I86" s="15">
        <f>F86-H86</f>
        <v>17.189999999999998</v>
      </c>
      <c r="J86" s="15">
        <f>I86/1.15</f>
        <v>14.947826086956521</v>
      </c>
      <c r="K86" s="15">
        <f>I86-J86</f>
        <v>2.2421739130434766</v>
      </c>
      <c r="L86" s="14">
        <f>J86+K86+H86</f>
        <v>17.29</v>
      </c>
      <c r="M86" s="14">
        <v>17.29</v>
      </c>
      <c r="N86" s="17" t="s">
        <v>24</v>
      </c>
      <c r="O86" s="15">
        <v>14.947826086956521</v>
      </c>
      <c r="P86" s="15">
        <f>O86*0.9</f>
        <v>13.45304347826087</v>
      </c>
      <c r="Q86" s="15">
        <f>P86*1.15</f>
        <v>15.471</v>
      </c>
      <c r="R86" s="14">
        <f>Q86+H86</f>
        <v>15.571</v>
      </c>
    </row>
    <row r="87" spans="1:18" s="16" customFormat="1" x14ac:dyDescent="0.2">
      <c r="A87" s="12">
        <v>1023510</v>
      </c>
      <c r="B87" s="12" t="s">
        <v>59</v>
      </c>
      <c r="C87" s="12">
        <v>34.6</v>
      </c>
      <c r="D87" s="13">
        <v>39.99</v>
      </c>
      <c r="E87" s="14">
        <v>3</v>
      </c>
      <c r="F87" s="14">
        <v>36.99</v>
      </c>
      <c r="G87" s="15">
        <v>31.991304347826087</v>
      </c>
      <c r="H87" s="16">
        <v>0.2</v>
      </c>
      <c r="I87" s="15">
        <f>F87-H87</f>
        <v>36.79</v>
      </c>
      <c r="J87" s="15">
        <f>I87/1.15</f>
        <v>31.991304347826087</v>
      </c>
      <c r="K87" s="15">
        <f>I87-J87</f>
        <v>4.7986956521739117</v>
      </c>
      <c r="L87" s="14">
        <f>J87+K87+H87</f>
        <v>36.99</v>
      </c>
      <c r="M87" s="14">
        <v>36.99</v>
      </c>
      <c r="N87" s="17" t="s">
        <v>24</v>
      </c>
      <c r="O87" s="15">
        <v>31.991304347826087</v>
      </c>
      <c r="P87" s="15">
        <f>O87*0.9</f>
        <v>28.792173913043481</v>
      </c>
      <c r="Q87" s="15">
        <f>P87*1.15</f>
        <v>33.110999999999997</v>
      </c>
      <c r="R87" s="14">
        <f>Q87+H87</f>
        <v>33.311</v>
      </c>
    </row>
    <row r="88" spans="1:18" s="16" customFormat="1" x14ac:dyDescent="0.2">
      <c r="A88" s="12">
        <v>1029800</v>
      </c>
      <c r="B88" s="12" t="s">
        <v>60</v>
      </c>
      <c r="C88" s="12">
        <v>34.6</v>
      </c>
      <c r="D88" s="13">
        <v>39.99</v>
      </c>
      <c r="E88" s="14">
        <v>3</v>
      </c>
      <c r="F88" s="14">
        <v>36.99</v>
      </c>
      <c r="G88" s="15">
        <v>31.991304347826087</v>
      </c>
      <c r="H88" s="16">
        <v>0.2</v>
      </c>
      <c r="I88" s="15">
        <f>F88-H88</f>
        <v>36.79</v>
      </c>
      <c r="J88" s="15">
        <f>I88/1.15</f>
        <v>31.991304347826087</v>
      </c>
      <c r="K88" s="15">
        <f>I88-J88</f>
        <v>4.7986956521739117</v>
      </c>
      <c r="L88" s="14">
        <f>J88+K88+H88</f>
        <v>36.99</v>
      </c>
      <c r="M88" s="14">
        <v>36.99</v>
      </c>
      <c r="N88" s="17" t="s">
        <v>24</v>
      </c>
      <c r="O88" s="15">
        <v>31.991304347826087</v>
      </c>
      <c r="P88" s="15">
        <f>O88*0.9</f>
        <v>28.792173913043481</v>
      </c>
      <c r="Q88" s="15">
        <f>P88*1.15</f>
        <v>33.110999999999997</v>
      </c>
      <c r="R88" s="14">
        <f>Q88+H88</f>
        <v>33.311</v>
      </c>
    </row>
    <row r="89" spans="1:18" s="16" customFormat="1" x14ac:dyDescent="0.2">
      <c r="A89" s="12">
        <v>1014834</v>
      </c>
      <c r="B89" s="12" t="s">
        <v>84</v>
      </c>
      <c r="C89" s="12">
        <v>26.33</v>
      </c>
      <c r="D89" s="13">
        <v>30.48</v>
      </c>
      <c r="E89" s="14">
        <v>2</v>
      </c>
      <c r="F89" s="14">
        <v>28.48</v>
      </c>
      <c r="G89" s="15">
        <v>24.591304347826089</v>
      </c>
      <c r="H89" s="16">
        <v>0.2</v>
      </c>
      <c r="I89" s="15">
        <f>F89-H89</f>
        <v>28.28</v>
      </c>
      <c r="J89" s="15">
        <f>I89/1.15</f>
        <v>24.591304347826089</v>
      </c>
      <c r="K89" s="15">
        <f>I89-J89</f>
        <v>3.6886956521739123</v>
      </c>
      <c r="L89" s="14">
        <f>J89+K89+H89</f>
        <v>28.48</v>
      </c>
      <c r="M89" s="14">
        <v>28.48</v>
      </c>
      <c r="N89" s="17" t="s">
        <v>24</v>
      </c>
      <c r="O89" s="15">
        <v>24.591304347826089</v>
      </c>
      <c r="P89" s="15">
        <f>O89*0.9</f>
        <v>22.132173913043481</v>
      </c>
      <c r="Q89" s="15">
        <f>P89*1.15</f>
        <v>25.452000000000002</v>
      </c>
      <c r="R89" s="14">
        <f>Q89+H89</f>
        <v>25.652000000000001</v>
      </c>
    </row>
    <row r="90" spans="1:18" s="16" customFormat="1" x14ac:dyDescent="0.2">
      <c r="A90" s="12">
        <v>1001802</v>
      </c>
      <c r="B90" s="12" t="s">
        <v>69</v>
      </c>
      <c r="C90" s="12">
        <v>70.69</v>
      </c>
      <c r="D90" s="13">
        <v>81.489999999999995</v>
      </c>
      <c r="E90" s="14">
        <v>6.5</v>
      </c>
      <c r="F90" s="14">
        <v>74.989999999999995</v>
      </c>
      <c r="G90" s="15">
        <v>65.03478260869565</v>
      </c>
      <c r="H90" s="16">
        <v>0.2</v>
      </c>
      <c r="I90" s="15">
        <f>F90-H90</f>
        <v>74.789999999999992</v>
      </c>
      <c r="J90" s="15">
        <f>I90/1.15</f>
        <v>65.03478260869565</v>
      </c>
      <c r="K90" s="15">
        <f>I90-J90</f>
        <v>9.7552173913043418</v>
      </c>
      <c r="L90" s="14">
        <f>J90+K90+H90</f>
        <v>74.989999999999995</v>
      </c>
      <c r="M90" s="14">
        <v>74.989999999999995</v>
      </c>
      <c r="N90" s="17" t="s">
        <v>24</v>
      </c>
      <c r="O90" s="15">
        <v>65.03478260869565</v>
      </c>
      <c r="P90" s="15">
        <f>O90*0.9</f>
        <v>58.531304347826087</v>
      </c>
      <c r="Q90" s="15">
        <f>P90*1.15</f>
        <v>67.310999999999993</v>
      </c>
      <c r="R90" s="14">
        <f>Q90+H90</f>
        <v>67.510999999999996</v>
      </c>
    </row>
    <row r="91" spans="1:18" s="16" customFormat="1" x14ac:dyDescent="0.2">
      <c r="A91" s="12">
        <v>1013647</v>
      </c>
      <c r="B91" s="12" t="s">
        <v>70</v>
      </c>
      <c r="C91" s="12">
        <v>27.29</v>
      </c>
      <c r="D91" s="13">
        <v>31.48</v>
      </c>
      <c r="E91" s="14">
        <v>2</v>
      </c>
      <c r="F91" s="14">
        <v>29.48</v>
      </c>
      <c r="G91" s="15">
        <v>25.547826086956523</v>
      </c>
      <c r="H91" s="16">
        <v>0.1</v>
      </c>
      <c r="I91" s="15">
        <f>F91-H91</f>
        <v>29.38</v>
      </c>
      <c r="J91" s="15">
        <f>I91/1.15</f>
        <v>25.547826086956523</v>
      </c>
      <c r="K91" s="15">
        <f>I91-J91</f>
        <v>3.8321739130434764</v>
      </c>
      <c r="L91" s="14">
        <f>J91+K91+H91</f>
        <v>29.48</v>
      </c>
      <c r="M91" s="14">
        <v>29.48</v>
      </c>
      <c r="N91" s="17" t="s">
        <v>24</v>
      </c>
      <c r="O91" s="15">
        <v>25.547826086956523</v>
      </c>
      <c r="P91" s="15">
        <f>O91*0.9</f>
        <v>22.993043478260869</v>
      </c>
      <c r="Q91" s="15">
        <f>P91*1.15</f>
        <v>26.441999999999997</v>
      </c>
      <c r="R91" s="14">
        <f>Q91+H91</f>
        <v>26.541999999999998</v>
      </c>
    </row>
    <row r="92" spans="1:18" s="16" customFormat="1" x14ac:dyDescent="0.2">
      <c r="A92" s="12">
        <v>1001114</v>
      </c>
      <c r="B92" s="12" t="s">
        <v>27</v>
      </c>
      <c r="C92" s="12">
        <v>43.29</v>
      </c>
      <c r="D92" s="13">
        <v>49.98</v>
      </c>
      <c r="E92" s="14">
        <v>4</v>
      </c>
      <c r="F92" s="14">
        <v>45.98</v>
      </c>
      <c r="G92" s="15">
        <v>39.80869565217391</v>
      </c>
      <c r="H92" s="16">
        <v>0.2</v>
      </c>
      <c r="I92" s="15">
        <f>F92-H92</f>
        <v>45.779999999999994</v>
      </c>
      <c r="J92" s="15">
        <f>I92/1.15</f>
        <v>39.80869565217391</v>
      </c>
      <c r="K92" s="15">
        <f>I92-J92</f>
        <v>5.9713043478260843</v>
      </c>
      <c r="L92" s="14">
        <f>J92+K92+H92</f>
        <v>45.98</v>
      </c>
      <c r="M92" s="14">
        <v>45.98</v>
      </c>
      <c r="N92" s="17" t="s">
        <v>24</v>
      </c>
      <c r="O92" s="15">
        <v>39.80869565217391</v>
      </c>
      <c r="P92" s="15">
        <f>O92*0.9</f>
        <v>35.82782608695652</v>
      </c>
      <c r="Q92" s="15">
        <f>P92*1.15</f>
        <v>41.201999999999998</v>
      </c>
      <c r="R92" s="14">
        <f>Q92+H92</f>
        <v>41.402000000000001</v>
      </c>
    </row>
    <row r="93" spans="1:18" s="16" customFormat="1" x14ac:dyDescent="0.2">
      <c r="A93" s="12">
        <v>1018438</v>
      </c>
      <c r="B93" s="12" t="s">
        <v>223</v>
      </c>
      <c r="C93" s="12">
        <v>16.34</v>
      </c>
      <c r="D93" s="13">
        <v>18.989999999999998</v>
      </c>
      <c r="E93" s="14">
        <v>2</v>
      </c>
      <c r="F93" s="14">
        <v>16.989999999999998</v>
      </c>
      <c r="G93" s="15">
        <v>14.6</v>
      </c>
      <c r="H93" s="16">
        <v>0.2</v>
      </c>
      <c r="I93" s="15">
        <f>F93-H93</f>
        <v>16.79</v>
      </c>
      <c r="J93" s="15">
        <f>I93/1.15</f>
        <v>14.6</v>
      </c>
      <c r="K93" s="15">
        <f>I93-J93</f>
        <v>2.1899999999999995</v>
      </c>
      <c r="L93" s="14">
        <f>J93+K93+H93</f>
        <v>16.989999999999998</v>
      </c>
      <c r="M93" s="14">
        <v>16.989999999999998</v>
      </c>
      <c r="N93" s="17" t="s">
        <v>114</v>
      </c>
      <c r="O93" s="15">
        <v>14.6</v>
      </c>
      <c r="P93" s="15">
        <f>O93*0.9</f>
        <v>13.14</v>
      </c>
      <c r="Q93" s="15">
        <f>P93*1.15</f>
        <v>15.110999999999999</v>
      </c>
      <c r="R93" s="14">
        <f>Q93+H93</f>
        <v>15.310999999999998</v>
      </c>
    </row>
    <row r="94" spans="1:18" s="16" customFormat="1" x14ac:dyDescent="0.2">
      <c r="A94" s="12">
        <v>1013868</v>
      </c>
      <c r="B94" s="12" t="s">
        <v>195</v>
      </c>
      <c r="C94" s="12">
        <v>17.21</v>
      </c>
      <c r="D94" s="13">
        <v>19.989999999999998</v>
      </c>
      <c r="E94" s="14">
        <v>1.5</v>
      </c>
      <c r="F94" s="14">
        <v>18.489999999999998</v>
      </c>
      <c r="G94" s="15">
        <v>15.904347826086957</v>
      </c>
      <c r="H94" s="16">
        <v>0.2</v>
      </c>
      <c r="I94" s="15">
        <f>F94-H94</f>
        <v>18.29</v>
      </c>
      <c r="J94" s="15">
        <f>I94/1.15</f>
        <v>15.904347826086957</v>
      </c>
      <c r="K94" s="15">
        <f>I94-J94</f>
        <v>2.3856521739130425</v>
      </c>
      <c r="L94" s="14">
        <f>J94+K94+H94</f>
        <v>18.489999999999998</v>
      </c>
      <c r="M94" s="14">
        <v>18.489999999999998</v>
      </c>
      <c r="N94" s="17" t="s">
        <v>114</v>
      </c>
      <c r="O94" s="15">
        <v>15.904347826086957</v>
      </c>
      <c r="P94" s="15">
        <f>O94*0.9</f>
        <v>14.31391304347826</v>
      </c>
      <c r="Q94" s="15">
        <f>P94*1.15</f>
        <v>16.460999999999999</v>
      </c>
      <c r="R94" s="14">
        <f>Q94+H94</f>
        <v>16.660999999999998</v>
      </c>
    </row>
    <row r="95" spans="1:18" s="16" customFormat="1" x14ac:dyDescent="0.2">
      <c r="A95" s="12">
        <v>1000162</v>
      </c>
      <c r="B95" s="12" t="s">
        <v>196</v>
      </c>
      <c r="C95" s="12">
        <v>14.6</v>
      </c>
      <c r="D95" s="13">
        <v>16.989999999999998</v>
      </c>
      <c r="E95" s="14">
        <v>1</v>
      </c>
      <c r="F95" s="14">
        <v>15.989999999999998</v>
      </c>
      <c r="G95" s="15">
        <v>13.730434782608697</v>
      </c>
      <c r="H95" s="16">
        <v>0.2</v>
      </c>
      <c r="I95" s="15">
        <f>F95-H95</f>
        <v>15.79</v>
      </c>
      <c r="J95" s="15">
        <f>I95/1.15</f>
        <v>13.730434782608697</v>
      </c>
      <c r="K95" s="15">
        <f>I95-J95</f>
        <v>2.0595652173913024</v>
      </c>
      <c r="L95" s="14">
        <f>J95+K95+H95</f>
        <v>15.989999999999998</v>
      </c>
      <c r="M95" s="14">
        <v>15.989999999999998</v>
      </c>
      <c r="N95" s="17" t="s">
        <v>114</v>
      </c>
      <c r="O95" s="15">
        <v>13.730434782608697</v>
      </c>
      <c r="P95" s="15">
        <f>O95*0.9</f>
        <v>12.357391304347827</v>
      </c>
      <c r="Q95" s="15">
        <f>P95*1.15</f>
        <v>14.211</v>
      </c>
      <c r="R95" s="14">
        <f>Q95+H95</f>
        <v>14.411</v>
      </c>
    </row>
    <row r="96" spans="1:18" s="16" customFormat="1" x14ac:dyDescent="0.2">
      <c r="A96" s="12">
        <v>1006490</v>
      </c>
      <c r="B96" s="12" t="s">
        <v>197</v>
      </c>
      <c r="C96" s="12">
        <v>13.73</v>
      </c>
      <c r="D96" s="13">
        <v>15.99</v>
      </c>
      <c r="E96" s="14">
        <v>1</v>
      </c>
      <c r="F96" s="14">
        <v>14.99</v>
      </c>
      <c r="G96" s="15">
        <v>12.860869565217394</v>
      </c>
      <c r="H96" s="16">
        <v>0.2</v>
      </c>
      <c r="I96" s="15">
        <f>F96-H96</f>
        <v>14.790000000000001</v>
      </c>
      <c r="J96" s="15">
        <f>I96/1.15</f>
        <v>12.860869565217394</v>
      </c>
      <c r="K96" s="15">
        <f>I96-J96</f>
        <v>1.929130434782607</v>
      </c>
      <c r="L96" s="14">
        <f>J96+K96+H96</f>
        <v>14.99</v>
      </c>
      <c r="M96" s="14">
        <v>14.99</v>
      </c>
      <c r="N96" s="17" t="s">
        <v>114</v>
      </c>
      <c r="O96" s="15">
        <v>12.860869565217394</v>
      </c>
      <c r="P96" s="15">
        <f>O96*0.9</f>
        <v>11.574782608695655</v>
      </c>
      <c r="Q96" s="15">
        <f>P96*1.15</f>
        <v>13.311000000000002</v>
      </c>
      <c r="R96" s="14">
        <f>Q96+H96</f>
        <v>13.511000000000001</v>
      </c>
    </row>
    <row r="97" spans="1:18" s="16" customFormat="1" x14ac:dyDescent="0.2">
      <c r="A97" s="12">
        <v>1000444</v>
      </c>
      <c r="B97" s="12" t="s">
        <v>198</v>
      </c>
      <c r="C97" s="12">
        <v>15.47</v>
      </c>
      <c r="D97" s="13">
        <v>17.989999999999998</v>
      </c>
      <c r="E97" s="14">
        <v>1</v>
      </c>
      <c r="F97" s="14">
        <v>16.989999999999998</v>
      </c>
      <c r="G97" s="15">
        <v>14.6</v>
      </c>
      <c r="H97" s="16">
        <v>0.2</v>
      </c>
      <c r="I97" s="15">
        <f>F97-H97</f>
        <v>16.79</v>
      </c>
      <c r="J97" s="15">
        <f>I97/1.15</f>
        <v>14.6</v>
      </c>
      <c r="K97" s="15">
        <f>I97-J97</f>
        <v>2.1899999999999995</v>
      </c>
      <c r="L97" s="14">
        <f>J97+K97+H97</f>
        <v>16.989999999999998</v>
      </c>
      <c r="M97" s="14">
        <v>16.989999999999998</v>
      </c>
      <c r="N97" s="17" t="s">
        <v>114</v>
      </c>
      <c r="O97" s="15">
        <v>14.6</v>
      </c>
      <c r="P97" s="15">
        <f>O97*0.9</f>
        <v>13.14</v>
      </c>
      <c r="Q97" s="15">
        <f>P97*1.15</f>
        <v>15.110999999999999</v>
      </c>
      <c r="R97" s="14">
        <f>Q97+H97</f>
        <v>15.310999999999998</v>
      </c>
    </row>
    <row r="98" spans="1:18" s="16" customFormat="1" x14ac:dyDescent="0.2">
      <c r="A98" s="12">
        <v>1000355</v>
      </c>
      <c r="B98" s="12" t="s">
        <v>127</v>
      </c>
      <c r="C98" s="12">
        <v>11.12</v>
      </c>
      <c r="D98" s="13">
        <v>12.99</v>
      </c>
      <c r="E98" s="14">
        <v>1</v>
      </c>
      <c r="F98" s="14">
        <v>11.99</v>
      </c>
      <c r="G98" s="15">
        <v>10.25217391304348</v>
      </c>
      <c r="H98" s="16">
        <v>0.2</v>
      </c>
      <c r="I98" s="15">
        <f>F98-H98</f>
        <v>11.790000000000001</v>
      </c>
      <c r="J98" s="15">
        <f>I98/1.15</f>
        <v>10.25217391304348</v>
      </c>
      <c r="K98" s="15">
        <f>I98-J98</f>
        <v>1.537826086956521</v>
      </c>
      <c r="L98" s="14">
        <f>J98+K98+H98</f>
        <v>11.99</v>
      </c>
      <c r="M98" s="14">
        <v>11.99</v>
      </c>
      <c r="N98" s="17" t="s">
        <v>114</v>
      </c>
      <c r="O98" s="15">
        <v>10.25217391304348</v>
      </c>
      <c r="P98" s="15">
        <f>O98*0.9</f>
        <v>9.2269565217391314</v>
      </c>
      <c r="Q98" s="15">
        <f>P98*1.15</f>
        <v>10.611000000000001</v>
      </c>
      <c r="R98" s="14">
        <f>Q98+H98</f>
        <v>10.811</v>
      </c>
    </row>
    <row r="99" spans="1:18" s="16" customFormat="1" x14ac:dyDescent="0.2">
      <c r="A99" s="12">
        <v>1017923</v>
      </c>
      <c r="B99" s="12" t="s">
        <v>128</v>
      </c>
      <c r="C99" s="12">
        <v>41.56</v>
      </c>
      <c r="D99" s="13">
        <v>47.99</v>
      </c>
      <c r="E99" s="14">
        <v>2.5</v>
      </c>
      <c r="F99" s="14">
        <v>45.49</v>
      </c>
      <c r="G99" s="15">
        <v>39.382608695652173</v>
      </c>
      <c r="H99" s="16">
        <v>0.2</v>
      </c>
      <c r="I99" s="15">
        <f>F99-H99</f>
        <v>45.29</v>
      </c>
      <c r="J99" s="15">
        <f>I99/1.15</f>
        <v>39.382608695652173</v>
      </c>
      <c r="K99" s="15">
        <f>I99-J99</f>
        <v>5.9073913043478257</v>
      </c>
      <c r="L99" s="14">
        <f>J99+K99+H99</f>
        <v>45.49</v>
      </c>
      <c r="M99" s="14">
        <v>45.49</v>
      </c>
      <c r="N99" s="17" t="s">
        <v>114</v>
      </c>
      <c r="O99" s="15">
        <v>39.382608695652173</v>
      </c>
      <c r="P99" s="15">
        <f>O99*0.9</f>
        <v>35.444347826086954</v>
      </c>
      <c r="Q99" s="15">
        <f>P99*1.15</f>
        <v>40.760999999999996</v>
      </c>
      <c r="R99" s="14">
        <f>Q99+H99</f>
        <v>40.960999999999999</v>
      </c>
    </row>
    <row r="100" spans="1:18" s="16" customFormat="1" x14ac:dyDescent="0.2">
      <c r="A100" s="12">
        <v>1000419</v>
      </c>
      <c r="B100" s="12" t="s">
        <v>129</v>
      </c>
      <c r="C100" s="12">
        <v>11.12</v>
      </c>
      <c r="D100" s="13">
        <v>12.99</v>
      </c>
      <c r="E100" s="14">
        <v>1</v>
      </c>
      <c r="F100" s="14">
        <v>11.99</v>
      </c>
      <c r="G100" s="15">
        <v>10.25217391304348</v>
      </c>
      <c r="H100" s="16">
        <v>0.2</v>
      </c>
      <c r="I100" s="15">
        <f>F100-H100</f>
        <v>11.790000000000001</v>
      </c>
      <c r="J100" s="15">
        <f>I100/1.15</f>
        <v>10.25217391304348</v>
      </c>
      <c r="K100" s="15">
        <f>I100-J100</f>
        <v>1.537826086956521</v>
      </c>
      <c r="L100" s="14">
        <f>J100+K100+H100</f>
        <v>11.99</v>
      </c>
      <c r="M100" s="14">
        <v>11.99</v>
      </c>
      <c r="N100" s="17" t="s">
        <v>114</v>
      </c>
      <c r="O100" s="15">
        <v>10.25217391304348</v>
      </c>
      <c r="P100" s="15">
        <f>O100*0.9</f>
        <v>9.2269565217391314</v>
      </c>
      <c r="Q100" s="15">
        <f>P100*1.15</f>
        <v>10.611000000000001</v>
      </c>
      <c r="R100" s="14">
        <f>Q100+H100</f>
        <v>10.811</v>
      </c>
    </row>
    <row r="101" spans="1:18" s="16" customFormat="1" x14ac:dyDescent="0.2">
      <c r="A101" s="12">
        <v>1000937</v>
      </c>
      <c r="B101" s="12" t="s">
        <v>130</v>
      </c>
      <c r="C101" s="12">
        <v>11.12</v>
      </c>
      <c r="D101" s="13">
        <v>12.99</v>
      </c>
      <c r="E101" s="14">
        <v>1</v>
      </c>
      <c r="F101" s="14">
        <v>11.99</v>
      </c>
      <c r="G101" s="15">
        <v>10.25217391304348</v>
      </c>
      <c r="H101" s="16">
        <v>0.2</v>
      </c>
      <c r="I101" s="15">
        <f>F101-H101</f>
        <v>11.790000000000001</v>
      </c>
      <c r="J101" s="15">
        <f>I101/1.15</f>
        <v>10.25217391304348</v>
      </c>
      <c r="K101" s="15">
        <f>I101-J101</f>
        <v>1.537826086956521</v>
      </c>
      <c r="L101" s="14">
        <f>J101+K101+H101</f>
        <v>11.99</v>
      </c>
      <c r="M101" s="14">
        <v>11.99</v>
      </c>
      <c r="N101" s="17" t="s">
        <v>114</v>
      </c>
      <c r="O101" s="15">
        <v>10.25217391304348</v>
      </c>
      <c r="P101" s="15">
        <f>O101*0.9</f>
        <v>9.2269565217391314</v>
      </c>
      <c r="Q101" s="15">
        <f>P101*1.15</f>
        <v>10.611000000000001</v>
      </c>
      <c r="R101" s="14">
        <f>Q101+H101</f>
        <v>10.811</v>
      </c>
    </row>
    <row r="102" spans="1:18" s="16" customFormat="1" x14ac:dyDescent="0.2">
      <c r="A102" s="12">
        <v>1014973</v>
      </c>
      <c r="B102" s="12" t="s">
        <v>131</v>
      </c>
      <c r="C102" s="12">
        <v>41.56</v>
      </c>
      <c r="D102" s="13">
        <v>47.99</v>
      </c>
      <c r="E102" s="14">
        <v>2.5</v>
      </c>
      <c r="F102" s="14">
        <v>45.49</v>
      </c>
      <c r="G102" s="15">
        <v>39.382608695652173</v>
      </c>
      <c r="H102" s="16">
        <v>0.2</v>
      </c>
      <c r="I102" s="15">
        <f>F102-H102</f>
        <v>45.29</v>
      </c>
      <c r="J102" s="15">
        <f>I102/1.15</f>
        <v>39.382608695652173</v>
      </c>
      <c r="K102" s="15">
        <f>I102-J102</f>
        <v>5.9073913043478257</v>
      </c>
      <c r="L102" s="14">
        <f>J102+K102+H102</f>
        <v>45.49</v>
      </c>
      <c r="M102" s="14">
        <v>45.49</v>
      </c>
      <c r="N102" s="17" t="s">
        <v>114</v>
      </c>
      <c r="O102" s="15">
        <v>39.382608695652173</v>
      </c>
      <c r="P102" s="15">
        <f>O102*0.9</f>
        <v>35.444347826086954</v>
      </c>
      <c r="Q102" s="15">
        <f>P102*1.15</f>
        <v>40.760999999999996</v>
      </c>
      <c r="R102" s="14">
        <f>Q102+H102</f>
        <v>40.960999999999999</v>
      </c>
    </row>
    <row r="103" spans="1:18" s="16" customFormat="1" x14ac:dyDescent="0.2">
      <c r="A103" s="12">
        <v>1028830</v>
      </c>
      <c r="B103" s="12" t="s">
        <v>71</v>
      </c>
      <c r="C103" s="12">
        <v>15.99</v>
      </c>
      <c r="D103" s="13">
        <v>18.489999999999998</v>
      </c>
      <c r="E103" s="14">
        <v>1.5</v>
      </c>
      <c r="F103" s="14">
        <v>16.989999999999998</v>
      </c>
      <c r="G103" s="15">
        <v>14.686956521739129</v>
      </c>
      <c r="H103" s="16">
        <v>0.1</v>
      </c>
      <c r="I103" s="15">
        <f>F103-H103</f>
        <v>16.889999999999997</v>
      </c>
      <c r="J103" s="15">
        <f>I103/1.15</f>
        <v>14.686956521739129</v>
      </c>
      <c r="K103" s="15">
        <f>I103-J103</f>
        <v>2.2030434782608683</v>
      </c>
      <c r="L103" s="14">
        <f>J103+K103+H103</f>
        <v>16.989999999999998</v>
      </c>
      <c r="M103" s="14">
        <v>16.989999999999998</v>
      </c>
      <c r="N103" s="17" t="s">
        <v>24</v>
      </c>
      <c r="O103" s="15">
        <v>14.686956521739129</v>
      </c>
      <c r="P103" s="15">
        <f>O103*0.9</f>
        <v>13.218260869565215</v>
      </c>
      <c r="Q103" s="15">
        <f>P103*1.15</f>
        <v>15.200999999999997</v>
      </c>
      <c r="R103" s="14">
        <f>Q103+H103</f>
        <v>15.300999999999997</v>
      </c>
    </row>
    <row r="104" spans="1:18" s="16" customFormat="1" x14ac:dyDescent="0.2">
      <c r="A104" s="12">
        <v>1005903</v>
      </c>
      <c r="B104" s="12" t="s">
        <v>132</v>
      </c>
      <c r="C104" s="12">
        <v>17.21</v>
      </c>
      <c r="D104" s="13">
        <v>19.989999999999998</v>
      </c>
      <c r="E104" s="14">
        <v>2</v>
      </c>
      <c r="F104" s="14">
        <v>17.989999999999998</v>
      </c>
      <c r="G104" s="15">
        <v>15.469565217391304</v>
      </c>
      <c r="H104" s="16">
        <v>0.2</v>
      </c>
      <c r="I104" s="15">
        <f>F104-H104</f>
        <v>17.79</v>
      </c>
      <c r="J104" s="15">
        <f>I104/1.15</f>
        <v>15.469565217391304</v>
      </c>
      <c r="K104" s="15">
        <f>I104-J104</f>
        <v>2.3204347826086948</v>
      </c>
      <c r="L104" s="14">
        <f>J104+K104+H104</f>
        <v>17.989999999999998</v>
      </c>
      <c r="M104" s="14">
        <v>17.989999999999998</v>
      </c>
      <c r="N104" s="17" t="s">
        <v>114</v>
      </c>
      <c r="O104" s="15">
        <v>15.469565217391304</v>
      </c>
      <c r="P104" s="15">
        <f>O104*0.9</f>
        <v>13.922608695652174</v>
      </c>
      <c r="Q104" s="15">
        <f>P104*1.15</f>
        <v>16.010999999999999</v>
      </c>
      <c r="R104" s="14">
        <f>Q104+H104</f>
        <v>16.210999999999999</v>
      </c>
    </row>
    <row r="105" spans="1:18" s="16" customFormat="1" x14ac:dyDescent="0.2">
      <c r="A105" s="12">
        <v>1016206</v>
      </c>
      <c r="B105" s="12" t="s">
        <v>234</v>
      </c>
      <c r="C105" s="12">
        <v>17.149999999999999</v>
      </c>
      <c r="D105" s="13">
        <v>19.920000000000002</v>
      </c>
      <c r="E105" s="14">
        <v>2</v>
      </c>
      <c r="F105" s="14">
        <v>17.920000000000002</v>
      </c>
      <c r="G105" s="15">
        <v>15.408695652173916</v>
      </c>
      <c r="H105" s="16">
        <v>0.2</v>
      </c>
      <c r="I105" s="15">
        <f>F105-H105</f>
        <v>17.720000000000002</v>
      </c>
      <c r="J105" s="15">
        <f>I105/1.15</f>
        <v>15.408695652173916</v>
      </c>
      <c r="K105" s="15">
        <f>I105-J105</f>
        <v>2.311304347826086</v>
      </c>
      <c r="L105" s="14">
        <f>J105+K105+H105</f>
        <v>17.920000000000002</v>
      </c>
      <c r="M105" s="14">
        <v>17.920000000000002</v>
      </c>
      <c r="N105" s="17" t="s">
        <v>114</v>
      </c>
      <c r="O105" s="15">
        <v>15.408695652173916</v>
      </c>
      <c r="P105" s="15">
        <f>O105*0.9</f>
        <v>13.867826086956525</v>
      </c>
      <c r="Q105" s="15">
        <f>P105*1.15</f>
        <v>15.948000000000002</v>
      </c>
      <c r="R105" s="14">
        <f>Q105+H105</f>
        <v>16.148000000000003</v>
      </c>
    </row>
    <row r="106" spans="1:18" s="16" customFormat="1" x14ac:dyDescent="0.2">
      <c r="A106" s="12">
        <v>1000734</v>
      </c>
      <c r="B106" s="12" t="s">
        <v>61</v>
      </c>
      <c r="C106" s="12">
        <v>35.299999999999997</v>
      </c>
      <c r="D106" s="13">
        <v>40.799999999999997</v>
      </c>
      <c r="E106" s="14">
        <v>1.81</v>
      </c>
      <c r="F106" s="14">
        <v>38.989999999999995</v>
      </c>
      <c r="G106" s="15">
        <v>33.73043478260869</v>
      </c>
      <c r="H106" s="16">
        <v>0.2</v>
      </c>
      <c r="I106" s="15">
        <f>F106-H106</f>
        <v>38.789999999999992</v>
      </c>
      <c r="J106" s="15">
        <f>I106/1.15</f>
        <v>33.73043478260869</v>
      </c>
      <c r="K106" s="15">
        <f>I106-J106</f>
        <v>5.0595652173913024</v>
      </c>
      <c r="L106" s="14">
        <f>J106+K106+H106</f>
        <v>38.989999999999995</v>
      </c>
      <c r="M106" s="14">
        <v>38.989999999999995</v>
      </c>
      <c r="N106" s="17" t="s">
        <v>24</v>
      </c>
      <c r="O106" s="15">
        <v>33.73043478260869</v>
      </c>
      <c r="P106" s="15">
        <f>O106*0.9</f>
        <v>30.357391304347821</v>
      </c>
      <c r="Q106" s="15">
        <f>P106*1.15</f>
        <v>34.910999999999994</v>
      </c>
      <c r="R106" s="14">
        <f>Q106+H106</f>
        <v>35.110999999999997</v>
      </c>
    </row>
    <row r="107" spans="1:18" s="16" customFormat="1" x14ac:dyDescent="0.2">
      <c r="A107" s="12">
        <v>1026803</v>
      </c>
      <c r="B107" s="12" t="s">
        <v>133</v>
      </c>
      <c r="C107" s="12">
        <v>12.86</v>
      </c>
      <c r="D107" s="13">
        <v>14.99</v>
      </c>
      <c r="E107" s="14">
        <v>2</v>
      </c>
      <c r="F107" s="14">
        <v>12.99</v>
      </c>
      <c r="G107" s="15">
        <v>11.121739130434785</v>
      </c>
      <c r="H107" s="16">
        <v>0.2</v>
      </c>
      <c r="I107" s="15">
        <f>F107-H107</f>
        <v>12.790000000000001</v>
      </c>
      <c r="J107" s="15">
        <f>I107/1.15</f>
        <v>11.121739130434785</v>
      </c>
      <c r="K107" s="15">
        <f>I107-J107</f>
        <v>1.6682608695652164</v>
      </c>
      <c r="L107" s="14">
        <f>J107+K107+H107</f>
        <v>12.99</v>
      </c>
      <c r="M107" s="14">
        <v>12.99</v>
      </c>
      <c r="N107" s="17" t="s">
        <v>114</v>
      </c>
      <c r="O107" s="15">
        <v>11.121739130434785</v>
      </c>
      <c r="P107" s="15">
        <f>O107*0.9</f>
        <v>10.009565217391307</v>
      </c>
      <c r="Q107" s="15">
        <f>P107*1.15</f>
        <v>11.511000000000003</v>
      </c>
      <c r="R107" s="14">
        <f>Q107+H107</f>
        <v>11.711000000000002</v>
      </c>
    </row>
    <row r="108" spans="1:18" s="16" customFormat="1" x14ac:dyDescent="0.2">
      <c r="A108" s="12">
        <v>1032105</v>
      </c>
      <c r="B108" s="12" t="s">
        <v>134</v>
      </c>
      <c r="C108" s="12">
        <v>12.86</v>
      </c>
      <c r="D108" s="13">
        <v>14.99</v>
      </c>
      <c r="E108" s="14">
        <v>2</v>
      </c>
      <c r="F108" s="14">
        <v>12.99</v>
      </c>
      <c r="G108" s="15">
        <v>11.121739130434785</v>
      </c>
      <c r="H108" s="16">
        <v>0.2</v>
      </c>
      <c r="I108" s="15">
        <f>F108-H108</f>
        <v>12.790000000000001</v>
      </c>
      <c r="J108" s="15">
        <f>I108/1.15</f>
        <v>11.121739130434785</v>
      </c>
      <c r="K108" s="15">
        <f>I108-J108</f>
        <v>1.6682608695652164</v>
      </c>
      <c r="L108" s="14">
        <f>J108+K108+H108</f>
        <v>12.99</v>
      </c>
      <c r="M108" s="14">
        <v>12.99</v>
      </c>
      <c r="N108" s="17" t="s">
        <v>114</v>
      </c>
      <c r="O108" s="15">
        <v>11.121739130434785</v>
      </c>
      <c r="P108" s="15">
        <f>O108*0.9</f>
        <v>10.009565217391307</v>
      </c>
      <c r="Q108" s="15">
        <f>P108*1.15</f>
        <v>11.511000000000003</v>
      </c>
      <c r="R108" s="14">
        <f>Q108+H108</f>
        <v>11.711000000000002</v>
      </c>
    </row>
    <row r="109" spans="1:18" s="16" customFormat="1" x14ac:dyDescent="0.2">
      <c r="A109" s="12">
        <v>1017791</v>
      </c>
      <c r="B109" s="12" t="s">
        <v>179</v>
      </c>
      <c r="C109" s="12">
        <v>17.62</v>
      </c>
      <c r="D109" s="13">
        <v>20.46</v>
      </c>
      <c r="E109" s="14">
        <v>2</v>
      </c>
      <c r="F109" s="14">
        <v>18.46</v>
      </c>
      <c r="G109" s="15">
        <v>15.878260869565221</v>
      </c>
      <c r="H109" s="16">
        <v>0.2</v>
      </c>
      <c r="I109" s="15">
        <f>F109-H109</f>
        <v>18.260000000000002</v>
      </c>
      <c r="J109" s="15">
        <f>I109/1.15</f>
        <v>15.878260869565221</v>
      </c>
      <c r="K109" s="15">
        <f>I109-J109</f>
        <v>2.3817391304347808</v>
      </c>
      <c r="L109" s="14">
        <f>J109+K109+H109</f>
        <v>18.46</v>
      </c>
      <c r="M109" s="14">
        <v>18.46</v>
      </c>
      <c r="N109" s="17" t="s">
        <v>114</v>
      </c>
      <c r="O109" s="15">
        <v>15.878260869565221</v>
      </c>
      <c r="P109" s="15">
        <f>O109*0.9</f>
        <v>14.290434782608699</v>
      </c>
      <c r="Q109" s="15">
        <f>P109*1.15</f>
        <v>16.434000000000001</v>
      </c>
      <c r="R109" s="14">
        <f>Q109+H109</f>
        <v>16.634</v>
      </c>
    </row>
    <row r="110" spans="1:18" s="16" customFormat="1" x14ac:dyDescent="0.2">
      <c r="A110" s="12">
        <v>1017880</v>
      </c>
      <c r="B110" s="12" t="s">
        <v>215</v>
      </c>
      <c r="C110" s="12">
        <v>15.47</v>
      </c>
      <c r="D110" s="13">
        <v>17.989999999999998</v>
      </c>
      <c r="E110" s="14">
        <v>2</v>
      </c>
      <c r="F110" s="14">
        <v>15.989999999999998</v>
      </c>
      <c r="G110" s="15">
        <v>13.730434782608697</v>
      </c>
      <c r="H110" s="16">
        <v>0.2</v>
      </c>
      <c r="I110" s="15">
        <f>F110-H110</f>
        <v>15.79</v>
      </c>
      <c r="J110" s="15">
        <f>I110/1.15</f>
        <v>13.730434782608697</v>
      </c>
      <c r="K110" s="15">
        <f>I110-J110</f>
        <v>2.0595652173913024</v>
      </c>
      <c r="L110" s="14">
        <f>J110+K110+H110</f>
        <v>15.989999999999998</v>
      </c>
      <c r="M110" s="14">
        <v>15.989999999999998</v>
      </c>
      <c r="N110" s="17" t="s">
        <v>114</v>
      </c>
      <c r="O110" s="15">
        <v>13.730434782608697</v>
      </c>
      <c r="P110" s="15">
        <f>O110*0.9</f>
        <v>12.357391304347827</v>
      </c>
      <c r="Q110" s="15">
        <f>P110*1.15</f>
        <v>14.211</v>
      </c>
      <c r="R110" s="14">
        <f>Q110+H110</f>
        <v>14.411</v>
      </c>
    </row>
    <row r="111" spans="1:18" s="16" customFormat="1" x14ac:dyDescent="0.2">
      <c r="A111" s="12">
        <v>1019161</v>
      </c>
      <c r="B111" s="12" t="s">
        <v>157</v>
      </c>
      <c r="C111" s="12">
        <v>13.73</v>
      </c>
      <c r="D111" s="13">
        <v>15.99</v>
      </c>
      <c r="E111" s="14">
        <v>1</v>
      </c>
      <c r="F111" s="14">
        <v>14.99</v>
      </c>
      <c r="G111" s="15">
        <v>12.860869565217394</v>
      </c>
      <c r="H111" s="16">
        <v>0.2</v>
      </c>
      <c r="I111" s="15">
        <f>F111-H111</f>
        <v>14.790000000000001</v>
      </c>
      <c r="J111" s="15">
        <f>I111/1.15</f>
        <v>12.860869565217394</v>
      </c>
      <c r="K111" s="15">
        <f>I111-J111</f>
        <v>1.929130434782607</v>
      </c>
      <c r="L111" s="14">
        <f>J111+K111+H111</f>
        <v>14.99</v>
      </c>
      <c r="M111" s="14">
        <v>14.99</v>
      </c>
      <c r="N111" s="17" t="s">
        <v>114</v>
      </c>
      <c r="O111" s="15">
        <v>12.860869565217394</v>
      </c>
      <c r="P111" s="15">
        <f>O111*0.9</f>
        <v>11.574782608695655</v>
      </c>
      <c r="Q111" s="15">
        <f>P111*1.15</f>
        <v>13.311000000000002</v>
      </c>
      <c r="R111" s="14">
        <f>Q111+H111</f>
        <v>13.511000000000001</v>
      </c>
    </row>
    <row r="112" spans="1:18" s="16" customFormat="1" x14ac:dyDescent="0.2">
      <c r="A112" s="12">
        <v>1019053</v>
      </c>
      <c r="B112" s="12" t="s">
        <v>153</v>
      </c>
      <c r="C112" s="12">
        <v>14.6</v>
      </c>
      <c r="D112" s="13">
        <v>16.989999999999998</v>
      </c>
      <c r="E112" s="14">
        <v>1</v>
      </c>
      <c r="F112" s="14">
        <v>15.989999999999998</v>
      </c>
      <c r="G112" s="15">
        <v>13.730434782608697</v>
      </c>
      <c r="H112" s="16">
        <v>0.2</v>
      </c>
      <c r="I112" s="15">
        <f>F112-H112</f>
        <v>15.79</v>
      </c>
      <c r="J112" s="15">
        <f>I112/1.15</f>
        <v>13.730434782608697</v>
      </c>
      <c r="K112" s="15">
        <f>I112-J112</f>
        <v>2.0595652173913024</v>
      </c>
      <c r="L112" s="14">
        <f>J112+K112+H112</f>
        <v>15.989999999999998</v>
      </c>
      <c r="M112" s="14">
        <v>15.989999999999998</v>
      </c>
      <c r="N112" s="17" t="s">
        <v>114</v>
      </c>
      <c r="O112" s="15">
        <v>13.730434782608697</v>
      </c>
      <c r="P112" s="15">
        <f>O112*0.9</f>
        <v>12.357391304347827</v>
      </c>
      <c r="Q112" s="15">
        <f>P112*1.15</f>
        <v>14.211</v>
      </c>
      <c r="R112" s="14">
        <f>Q112+H112</f>
        <v>14.411</v>
      </c>
    </row>
    <row r="113" spans="1:18" s="16" customFormat="1" x14ac:dyDescent="0.2">
      <c r="A113" s="12">
        <v>1001652</v>
      </c>
      <c r="B113" s="12" t="s">
        <v>154</v>
      </c>
      <c r="C113" s="12">
        <v>25.9</v>
      </c>
      <c r="D113" s="13">
        <v>29.99</v>
      </c>
      <c r="E113" s="14">
        <v>4</v>
      </c>
      <c r="F113" s="14">
        <v>25.99</v>
      </c>
      <c r="G113" s="15">
        <v>22.42608695652174</v>
      </c>
      <c r="H113" s="16">
        <v>0.2</v>
      </c>
      <c r="I113" s="15">
        <f>F113-H113</f>
        <v>25.79</v>
      </c>
      <c r="J113" s="15">
        <f>I113/1.15</f>
        <v>22.42608695652174</v>
      </c>
      <c r="K113" s="15">
        <f>I113-J113</f>
        <v>3.3639130434782594</v>
      </c>
      <c r="L113" s="14">
        <f>J113+K113+H113</f>
        <v>25.99</v>
      </c>
      <c r="M113" s="14">
        <v>25.99</v>
      </c>
      <c r="N113" s="17" t="s">
        <v>114</v>
      </c>
      <c r="O113" s="15">
        <v>22.42608695652174</v>
      </c>
      <c r="P113" s="15">
        <f>O113*0.9</f>
        <v>20.183478260869567</v>
      </c>
      <c r="Q113" s="15">
        <f>P113*1.15</f>
        <v>23.210999999999999</v>
      </c>
      <c r="R113" s="14">
        <f>Q113+H113</f>
        <v>23.410999999999998</v>
      </c>
    </row>
    <row r="114" spans="1:18" s="16" customFormat="1" x14ac:dyDescent="0.2">
      <c r="A114" s="12">
        <v>1004993</v>
      </c>
      <c r="B114" s="12" t="s">
        <v>206</v>
      </c>
      <c r="C114" s="12">
        <v>18.510000000000002</v>
      </c>
      <c r="D114" s="13">
        <v>21.49</v>
      </c>
      <c r="E114" s="14">
        <v>2</v>
      </c>
      <c r="F114" s="14">
        <v>19.489999999999998</v>
      </c>
      <c r="G114" s="15">
        <v>16.773913043478263</v>
      </c>
      <c r="H114" s="16">
        <v>0.2</v>
      </c>
      <c r="I114" s="15">
        <f>F114-H114</f>
        <v>19.29</v>
      </c>
      <c r="J114" s="15">
        <f>I114/1.15</f>
        <v>16.773913043478263</v>
      </c>
      <c r="K114" s="15">
        <f>I114-J114</f>
        <v>2.5160869565217361</v>
      </c>
      <c r="L114" s="14">
        <f>J114+K114+H114</f>
        <v>19.489999999999998</v>
      </c>
      <c r="M114" s="14">
        <v>19.489999999999998</v>
      </c>
      <c r="N114" s="17" t="s">
        <v>114</v>
      </c>
      <c r="O114" s="15">
        <v>16.773913043478263</v>
      </c>
      <c r="P114" s="15">
        <f>O114*0.9</f>
        <v>15.096521739130438</v>
      </c>
      <c r="Q114" s="15">
        <f>P114*1.15</f>
        <v>17.361000000000001</v>
      </c>
      <c r="R114" s="14">
        <f>Q114+H114</f>
        <v>17.561</v>
      </c>
    </row>
    <row r="115" spans="1:18" s="16" customFormat="1" x14ac:dyDescent="0.2">
      <c r="A115" s="12">
        <v>1030472</v>
      </c>
      <c r="B115" s="12" t="s">
        <v>155</v>
      </c>
      <c r="C115" s="12">
        <v>13.73</v>
      </c>
      <c r="D115" s="13">
        <v>15.99</v>
      </c>
      <c r="E115" s="14">
        <v>2</v>
      </c>
      <c r="F115" s="14">
        <v>13.99</v>
      </c>
      <c r="G115" s="15">
        <v>11.991304347826089</v>
      </c>
      <c r="H115" s="16">
        <v>0.2</v>
      </c>
      <c r="I115" s="15">
        <f>F115-H115</f>
        <v>13.790000000000001</v>
      </c>
      <c r="J115" s="15">
        <f>I115/1.15</f>
        <v>11.991304347826089</v>
      </c>
      <c r="K115" s="15">
        <f>I115-J115</f>
        <v>1.7986956521739117</v>
      </c>
      <c r="L115" s="14">
        <f>J115+K115+H115</f>
        <v>13.99</v>
      </c>
      <c r="M115" s="14">
        <v>13.99</v>
      </c>
      <c r="N115" s="17" t="s">
        <v>114</v>
      </c>
      <c r="O115" s="15">
        <v>11.991304347826089</v>
      </c>
      <c r="P115" s="15">
        <f>O115*0.9</f>
        <v>10.792173913043481</v>
      </c>
      <c r="Q115" s="15">
        <f>P115*1.15</f>
        <v>12.411000000000001</v>
      </c>
      <c r="R115" s="14">
        <f>Q115+H115</f>
        <v>12.611000000000001</v>
      </c>
    </row>
    <row r="116" spans="1:18" s="16" customFormat="1" x14ac:dyDescent="0.2">
      <c r="A116" s="12">
        <v>1033911</v>
      </c>
      <c r="B116" s="12" t="s">
        <v>104</v>
      </c>
      <c r="C116" s="12">
        <v>15.12</v>
      </c>
      <c r="D116" s="13">
        <v>17.989999999999998</v>
      </c>
      <c r="E116" s="14">
        <v>1</v>
      </c>
      <c r="F116" s="14">
        <v>16.989999999999998</v>
      </c>
      <c r="G116" s="15">
        <v>14.252173913043476</v>
      </c>
      <c r="H116" s="16">
        <v>0.6</v>
      </c>
      <c r="I116" s="15">
        <f>F116-H116</f>
        <v>16.389999999999997</v>
      </c>
      <c r="J116" s="15">
        <f>I116/1.15</f>
        <v>14.252173913043476</v>
      </c>
      <c r="K116" s="15">
        <f>I116-J116</f>
        <v>2.1378260869565207</v>
      </c>
      <c r="L116" s="14">
        <f>J116+K116+H116</f>
        <v>16.989999999999998</v>
      </c>
      <c r="M116" s="14">
        <v>16.989999999999998</v>
      </c>
      <c r="N116" s="17" t="s">
        <v>96</v>
      </c>
      <c r="O116" s="15">
        <v>14.252173913043476</v>
      </c>
      <c r="P116" s="15">
        <f>O116*0.9</f>
        <v>12.826956521739129</v>
      </c>
      <c r="Q116" s="15">
        <f>P116*1.15</f>
        <v>14.750999999999998</v>
      </c>
      <c r="R116" s="14">
        <f>Q116+H116</f>
        <v>15.350999999999997</v>
      </c>
    </row>
    <row r="117" spans="1:18" s="16" customFormat="1" x14ac:dyDescent="0.2">
      <c r="A117" s="12">
        <v>1033199</v>
      </c>
      <c r="B117" s="12" t="s">
        <v>105</v>
      </c>
      <c r="C117" s="12">
        <v>15.12</v>
      </c>
      <c r="D117" s="13">
        <v>17.989999999999998</v>
      </c>
      <c r="E117" s="14">
        <v>1</v>
      </c>
      <c r="F117" s="14">
        <v>16.989999999999998</v>
      </c>
      <c r="G117" s="15">
        <v>14.252173913043476</v>
      </c>
      <c r="H117" s="16">
        <v>0.6</v>
      </c>
      <c r="I117" s="15">
        <f>F117-H117</f>
        <v>16.389999999999997</v>
      </c>
      <c r="J117" s="15">
        <f>I117/1.15</f>
        <v>14.252173913043476</v>
      </c>
      <c r="K117" s="15">
        <f>I117-J117</f>
        <v>2.1378260869565207</v>
      </c>
      <c r="L117" s="14">
        <f>J117+K117+H117</f>
        <v>16.989999999999998</v>
      </c>
      <c r="M117" s="14">
        <v>16.989999999999998</v>
      </c>
      <c r="N117" s="17" t="s">
        <v>96</v>
      </c>
      <c r="O117" s="15">
        <v>14.252173913043476</v>
      </c>
      <c r="P117" s="15">
        <f>O117*0.9</f>
        <v>12.826956521739129</v>
      </c>
      <c r="Q117" s="15">
        <f>P117*1.15</f>
        <v>14.750999999999998</v>
      </c>
      <c r="R117" s="14">
        <f>Q117+H117</f>
        <v>15.350999999999997</v>
      </c>
    </row>
    <row r="118" spans="1:18" s="16" customFormat="1" x14ac:dyDescent="0.2">
      <c r="A118" s="12">
        <v>1033211</v>
      </c>
      <c r="B118" s="12" t="s">
        <v>106</v>
      </c>
      <c r="C118" s="12">
        <v>15.12</v>
      </c>
      <c r="D118" s="13">
        <v>17.989999999999998</v>
      </c>
      <c r="E118" s="14">
        <v>1</v>
      </c>
      <c r="F118" s="14">
        <v>16.989999999999998</v>
      </c>
      <c r="G118" s="15">
        <v>14.252173913043476</v>
      </c>
      <c r="H118" s="16">
        <v>0.6</v>
      </c>
      <c r="I118" s="15">
        <f>F118-H118</f>
        <v>16.389999999999997</v>
      </c>
      <c r="J118" s="15">
        <f>I118/1.15</f>
        <v>14.252173913043476</v>
      </c>
      <c r="K118" s="15">
        <f>I118-J118</f>
        <v>2.1378260869565207</v>
      </c>
      <c r="L118" s="14">
        <f>J118+K118+H118</f>
        <v>16.989999999999998</v>
      </c>
      <c r="M118" s="14">
        <v>16.989999999999998</v>
      </c>
      <c r="N118" s="17" t="s">
        <v>96</v>
      </c>
      <c r="O118" s="15">
        <v>14.252173913043476</v>
      </c>
      <c r="P118" s="15">
        <f>O118*0.9</f>
        <v>12.826956521739129</v>
      </c>
      <c r="Q118" s="15">
        <f>P118*1.15</f>
        <v>14.750999999999998</v>
      </c>
      <c r="R118" s="14">
        <f>Q118+H118</f>
        <v>15.350999999999997</v>
      </c>
    </row>
    <row r="119" spans="1:18" s="16" customFormat="1" x14ac:dyDescent="0.2">
      <c r="A119" s="12">
        <v>1017337</v>
      </c>
      <c r="B119" s="12" t="s">
        <v>107</v>
      </c>
      <c r="C119" s="12">
        <v>15.12</v>
      </c>
      <c r="D119" s="13">
        <v>17.989999999999998</v>
      </c>
      <c r="E119" s="14">
        <v>1</v>
      </c>
      <c r="F119" s="14">
        <v>16.989999999999998</v>
      </c>
      <c r="G119" s="15">
        <v>14.252173913043476</v>
      </c>
      <c r="H119" s="16">
        <v>0.6</v>
      </c>
      <c r="I119" s="15">
        <f>F119-H119</f>
        <v>16.389999999999997</v>
      </c>
      <c r="J119" s="15">
        <f>I119/1.15</f>
        <v>14.252173913043476</v>
      </c>
      <c r="K119" s="15">
        <f>I119-J119</f>
        <v>2.1378260869565207</v>
      </c>
      <c r="L119" s="14">
        <f>J119+K119+H119</f>
        <v>16.989999999999998</v>
      </c>
      <c r="M119" s="14">
        <v>16.989999999999998</v>
      </c>
      <c r="N119" s="17" t="s">
        <v>96</v>
      </c>
      <c r="O119" s="15">
        <v>14.252173913043476</v>
      </c>
      <c r="P119" s="15">
        <f>O119*0.9</f>
        <v>12.826956521739129</v>
      </c>
      <c r="Q119" s="15">
        <f>P119*1.15</f>
        <v>14.750999999999998</v>
      </c>
      <c r="R119" s="14">
        <f>Q119+H119</f>
        <v>15.350999999999997</v>
      </c>
    </row>
    <row r="120" spans="1:18" s="16" customFormat="1" x14ac:dyDescent="0.2">
      <c r="A120" s="12">
        <v>1000716</v>
      </c>
      <c r="B120" s="12" t="s">
        <v>135</v>
      </c>
      <c r="C120" s="12">
        <v>12.86</v>
      </c>
      <c r="D120" s="13">
        <v>14.99</v>
      </c>
      <c r="E120" s="14">
        <v>2</v>
      </c>
      <c r="F120" s="14">
        <v>12.99</v>
      </c>
      <c r="G120" s="15">
        <v>11.121739130434785</v>
      </c>
      <c r="H120" s="16">
        <v>0.2</v>
      </c>
      <c r="I120" s="15">
        <f>F120-H120</f>
        <v>12.790000000000001</v>
      </c>
      <c r="J120" s="15">
        <f>I120/1.15</f>
        <v>11.121739130434785</v>
      </c>
      <c r="K120" s="15">
        <f>I120-J120</f>
        <v>1.6682608695652164</v>
      </c>
      <c r="L120" s="14">
        <f>J120+K120+H120</f>
        <v>12.99</v>
      </c>
      <c r="M120" s="14">
        <v>12.99</v>
      </c>
      <c r="N120" s="17" t="s">
        <v>114</v>
      </c>
      <c r="O120" s="15">
        <v>11.121739130434785</v>
      </c>
      <c r="P120" s="15">
        <f>O120*0.9</f>
        <v>10.009565217391307</v>
      </c>
      <c r="Q120" s="15">
        <f>P120*1.15</f>
        <v>11.511000000000003</v>
      </c>
      <c r="R120" s="14">
        <f>Q120+H120</f>
        <v>11.711000000000002</v>
      </c>
    </row>
    <row r="121" spans="1:18" s="16" customFormat="1" x14ac:dyDescent="0.2">
      <c r="A121" s="12">
        <v>1001314</v>
      </c>
      <c r="B121" s="12" t="s">
        <v>136</v>
      </c>
      <c r="C121" s="12">
        <v>12.86</v>
      </c>
      <c r="D121" s="13">
        <v>14.99</v>
      </c>
      <c r="E121" s="14">
        <v>2</v>
      </c>
      <c r="F121" s="14">
        <v>12.99</v>
      </c>
      <c r="G121" s="15">
        <v>11.121739130434785</v>
      </c>
      <c r="H121" s="16">
        <v>0.2</v>
      </c>
      <c r="I121" s="15">
        <f>F121-H121</f>
        <v>12.790000000000001</v>
      </c>
      <c r="J121" s="15">
        <f>I121/1.15</f>
        <v>11.121739130434785</v>
      </c>
      <c r="K121" s="15">
        <f>I121-J121</f>
        <v>1.6682608695652164</v>
      </c>
      <c r="L121" s="14">
        <f>J121+K121+H121</f>
        <v>12.99</v>
      </c>
      <c r="M121" s="14">
        <v>12.99</v>
      </c>
      <c r="N121" s="17" t="s">
        <v>114</v>
      </c>
      <c r="O121" s="15">
        <v>11.121739130434785</v>
      </c>
      <c r="P121" s="15">
        <f>O121*0.9</f>
        <v>10.009565217391307</v>
      </c>
      <c r="Q121" s="15">
        <f>P121*1.15</f>
        <v>11.511000000000003</v>
      </c>
      <c r="R121" s="14">
        <f>Q121+H121</f>
        <v>11.711000000000002</v>
      </c>
    </row>
    <row r="122" spans="1:18" s="16" customFormat="1" x14ac:dyDescent="0.2">
      <c r="A122" s="12">
        <v>1000401</v>
      </c>
      <c r="B122" s="12" t="s">
        <v>137</v>
      </c>
      <c r="C122" s="12">
        <v>12.86</v>
      </c>
      <c r="D122" s="13">
        <v>14.99</v>
      </c>
      <c r="E122" s="14">
        <v>2</v>
      </c>
      <c r="F122" s="14">
        <v>12.99</v>
      </c>
      <c r="G122" s="15">
        <v>11.121739130434785</v>
      </c>
      <c r="H122" s="16">
        <v>0.2</v>
      </c>
      <c r="I122" s="15">
        <f>F122-H122</f>
        <v>12.790000000000001</v>
      </c>
      <c r="J122" s="15">
        <f>I122/1.15</f>
        <v>11.121739130434785</v>
      </c>
      <c r="K122" s="15">
        <f>I122-J122</f>
        <v>1.6682608695652164</v>
      </c>
      <c r="L122" s="14">
        <f>J122+K122+H122</f>
        <v>12.99</v>
      </c>
      <c r="M122" s="14">
        <v>12.99</v>
      </c>
      <c r="N122" s="17" t="s">
        <v>114</v>
      </c>
      <c r="O122" s="15">
        <v>11.121739130434785</v>
      </c>
      <c r="P122" s="15">
        <f>O122*0.9</f>
        <v>10.009565217391307</v>
      </c>
      <c r="Q122" s="15">
        <f>P122*1.15</f>
        <v>11.511000000000003</v>
      </c>
      <c r="R122" s="14">
        <f>Q122+H122</f>
        <v>11.711000000000002</v>
      </c>
    </row>
    <row r="123" spans="1:18" s="16" customFormat="1" x14ac:dyDescent="0.2">
      <c r="A123" s="12">
        <v>1000178</v>
      </c>
      <c r="B123" s="12" t="s">
        <v>180</v>
      </c>
      <c r="C123" s="12">
        <v>14</v>
      </c>
      <c r="D123" s="13">
        <v>16.3</v>
      </c>
      <c r="E123" s="14">
        <v>2</v>
      </c>
      <c r="F123" s="14">
        <v>14.3</v>
      </c>
      <c r="G123" s="15">
        <v>12.260869565217394</v>
      </c>
      <c r="H123" s="16">
        <v>0.2</v>
      </c>
      <c r="I123" s="15">
        <f>F123-H123</f>
        <v>14.100000000000001</v>
      </c>
      <c r="J123" s="15">
        <f>I123/1.15</f>
        <v>12.260869565217394</v>
      </c>
      <c r="K123" s="15">
        <f>I123-J123</f>
        <v>1.8391304347826072</v>
      </c>
      <c r="L123" s="14">
        <f>J123+K123+H123</f>
        <v>14.3</v>
      </c>
      <c r="M123" s="14">
        <v>14.3</v>
      </c>
      <c r="N123" s="17" t="s">
        <v>114</v>
      </c>
      <c r="O123" s="15">
        <v>12.260869565217394</v>
      </c>
      <c r="P123" s="15">
        <f>O123*0.9</f>
        <v>11.034782608695656</v>
      </c>
      <c r="Q123" s="15">
        <f>P123*1.15</f>
        <v>12.690000000000003</v>
      </c>
      <c r="R123" s="14">
        <f>Q123+H123</f>
        <v>12.890000000000002</v>
      </c>
    </row>
    <row r="124" spans="1:18" s="16" customFormat="1" x14ac:dyDescent="0.2">
      <c r="A124" s="12">
        <v>1034342</v>
      </c>
      <c r="B124" s="12" t="s">
        <v>102</v>
      </c>
      <c r="C124" s="12">
        <v>3.38</v>
      </c>
      <c r="D124" s="13">
        <v>3.99</v>
      </c>
      <c r="E124" s="14">
        <v>0.25</v>
      </c>
      <c r="F124" s="14">
        <v>3.74</v>
      </c>
      <c r="G124" s="15">
        <v>3.1652173913043482</v>
      </c>
      <c r="H124" s="16">
        <v>0.1</v>
      </c>
      <c r="I124" s="15">
        <f>F124-H124</f>
        <v>3.64</v>
      </c>
      <c r="J124" s="15">
        <f>I124/1.15</f>
        <v>3.1652173913043482</v>
      </c>
      <c r="K124" s="15">
        <f>I124-J124</f>
        <v>0.47478260869565192</v>
      </c>
      <c r="L124" s="14">
        <f>J124+K124+H124</f>
        <v>3.74</v>
      </c>
      <c r="M124" s="14">
        <v>3.74</v>
      </c>
      <c r="N124" s="17" t="s">
        <v>96</v>
      </c>
      <c r="O124" s="15">
        <v>3.1652173913043482</v>
      </c>
      <c r="P124" s="15">
        <f>O124*0.9</f>
        <v>2.8486956521739133</v>
      </c>
      <c r="Q124" s="15">
        <f>P124*1.15</f>
        <v>3.2760000000000002</v>
      </c>
      <c r="R124" s="14">
        <f>Q124+H124</f>
        <v>3.3760000000000003</v>
      </c>
    </row>
    <row r="125" spans="1:18" s="16" customFormat="1" x14ac:dyDescent="0.2">
      <c r="A125" s="12">
        <v>1027055</v>
      </c>
      <c r="B125" s="12" t="s">
        <v>103</v>
      </c>
      <c r="C125" s="12">
        <v>3.47</v>
      </c>
      <c r="D125" s="13">
        <v>4.09</v>
      </c>
      <c r="E125" s="14">
        <v>0.25</v>
      </c>
      <c r="F125" s="14">
        <v>3.84</v>
      </c>
      <c r="G125" s="15">
        <v>3.2521739130434781</v>
      </c>
      <c r="H125" s="16">
        <v>0.1</v>
      </c>
      <c r="I125" s="15">
        <f>F125-H125</f>
        <v>3.7399999999999998</v>
      </c>
      <c r="J125" s="15">
        <f>I125/1.15</f>
        <v>3.2521739130434781</v>
      </c>
      <c r="K125" s="15">
        <f>I125-J125</f>
        <v>0.48782608695652163</v>
      </c>
      <c r="L125" s="14">
        <f>J125+K125+H125</f>
        <v>3.84</v>
      </c>
      <c r="M125" s="14">
        <v>3.84</v>
      </c>
      <c r="N125" s="17" t="s">
        <v>96</v>
      </c>
      <c r="O125" s="15">
        <v>3.2521739130434781</v>
      </c>
      <c r="P125" s="15">
        <f>O125*0.9</f>
        <v>2.9269565217391302</v>
      </c>
      <c r="Q125" s="15">
        <f>P125*1.15</f>
        <v>3.3659999999999997</v>
      </c>
      <c r="R125" s="14">
        <f>Q125+H125</f>
        <v>3.4659999999999997</v>
      </c>
    </row>
    <row r="126" spans="1:18" s="16" customFormat="1" x14ac:dyDescent="0.2">
      <c r="A126" s="12">
        <v>1019018</v>
      </c>
      <c r="B126" s="12" t="s">
        <v>229</v>
      </c>
      <c r="C126" s="12">
        <v>12.86</v>
      </c>
      <c r="D126" s="13">
        <v>14.99</v>
      </c>
      <c r="E126" s="14">
        <v>2.5</v>
      </c>
      <c r="F126" s="14">
        <v>12.49</v>
      </c>
      <c r="G126" s="15">
        <v>10.686956521739132</v>
      </c>
      <c r="H126" s="16">
        <v>0.2</v>
      </c>
      <c r="I126" s="15">
        <f>F126-H126</f>
        <v>12.290000000000001</v>
      </c>
      <c r="J126" s="15">
        <f>I126/1.15</f>
        <v>10.686956521739132</v>
      </c>
      <c r="K126" s="15">
        <f>I126-J126</f>
        <v>1.6030434782608687</v>
      </c>
      <c r="L126" s="14">
        <f>J126+K126+H126</f>
        <v>12.49</v>
      </c>
      <c r="M126" s="14">
        <v>12.49</v>
      </c>
      <c r="N126" s="17" t="s">
        <v>114</v>
      </c>
      <c r="O126" s="15">
        <v>10.686956521739132</v>
      </c>
      <c r="P126" s="15">
        <f>O126*0.9</f>
        <v>9.6182608695652192</v>
      </c>
      <c r="Q126" s="15">
        <f>P126*1.15</f>
        <v>11.061000000000002</v>
      </c>
      <c r="R126" s="14">
        <f>Q126+H126</f>
        <v>11.261000000000001</v>
      </c>
    </row>
    <row r="127" spans="1:18" s="16" customFormat="1" x14ac:dyDescent="0.2">
      <c r="A127" s="12">
        <v>1034575</v>
      </c>
      <c r="B127" s="12" t="s">
        <v>108</v>
      </c>
      <c r="C127" s="12">
        <v>26.77</v>
      </c>
      <c r="D127" s="13">
        <v>31.99</v>
      </c>
      <c r="E127" s="14">
        <v>3</v>
      </c>
      <c r="F127" s="14">
        <v>28.99</v>
      </c>
      <c r="G127" s="15">
        <v>24.165217391304349</v>
      </c>
      <c r="H127" s="16">
        <v>1.2</v>
      </c>
      <c r="I127" s="15">
        <f>F127-H127</f>
        <v>27.79</v>
      </c>
      <c r="J127" s="15">
        <f>I127/1.15</f>
        <v>24.165217391304349</v>
      </c>
      <c r="K127" s="15">
        <f>I127-J127</f>
        <v>3.6247826086956501</v>
      </c>
      <c r="L127" s="14">
        <f>J127+K127+H127</f>
        <v>28.99</v>
      </c>
      <c r="M127" s="14">
        <v>28.99</v>
      </c>
      <c r="N127" s="17" t="s">
        <v>96</v>
      </c>
      <c r="O127" s="15">
        <v>24.165217391304349</v>
      </c>
      <c r="P127" s="15">
        <f>O127*0.9</f>
        <v>21.748695652173915</v>
      </c>
      <c r="Q127" s="15">
        <f>P127*1.15</f>
        <v>25.010999999999999</v>
      </c>
      <c r="R127" s="14">
        <f>Q127+H127</f>
        <v>26.210999999999999</v>
      </c>
    </row>
    <row r="128" spans="1:18" s="16" customFormat="1" x14ac:dyDescent="0.2">
      <c r="A128" s="12">
        <v>1000448</v>
      </c>
      <c r="B128" s="12" t="s">
        <v>109</v>
      </c>
      <c r="C128" s="12">
        <v>4.6100000000000003</v>
      </c>
      <c r="D128" s="13">
        <v>5.5</v>
      </c>
      <c r="E128" s="14">
        <v>0.45</v>
      </c>
      <c r="F128" s="14">
        <v>5.05</v>
      </c>
      <c r="G128" s="15">
        <v>4.2173913043478262</v>
      </c>
      <c r="H128" s="16">
        <v>0.2</v>
      </c>
      <c r="I128" s="15">
        <f>F128-H128</f>
        <v>4.8499999999999996</v>
      </c>
      <c r="J128" s="15">
        <f>I128/1.15</f>
        <v>4.2173913043478262</v>
      </c>
      <c r="K128" s="15">
        <f>I128-J128</f>
        <v>0.63260869565217348</v>
      </c>
      <c r="L128" s="14">
        <f>J128+K128+H128</f>
        <v>5.05</v>
      </c>
      <c r="M128" s="14">
        <v>5.05</v>
      </c>
      <c r="N128" s="17" t="s">
        <v>96</v>
      </c>
      <c r="O128" s="15">
        <v>4.2173913043478262</v>
      </c>
      <c r="P128" s="15">
        <f>O128*0.9</f>
        <v>3.7956521739130435</v>
      </c>
      <c r="Q128" s="15">
        <f>P128*1.15</f>
        <v>4.3649999999999993</v>
      </c>
      <c r="R128" s="14">
        <f>Q128+H128</f>
        <v>4.5649999999999995</v>
      </c>
    </row>
    <row r="129" spans="1:18" s="16" customFormat="1" x14ac:dyDescent="0.2">
      <c r="A129" s="12">
        <v>1023445</v>
      </c>
      <c r="B129" s="12" t="s">
        <v>230</v>
      </c>
      <c r="C129" s="12">
        <v>11.99</v>
      </c>
      <c r="D129" s="13">
        <v>13.99</v>
      </c>
      <c r="E129" s="14">
        <v>2</v>
      </c>
      <c r="F129" s="14">
        <v>11.99</v>
      </c>
      <c r="G129" s="15">
        <v>10.25217391304348</v>
      </c>
      <c r="H129" s="16">
        <v>0.2</v>
      </c>
      <c r="I129" s="15">
        <f>F129-H129</f>
        <v>11.790000000000001</v>
      </c>
      <c r="J129" s="15">
        <f>I129/1.15</f>
        <v>10.25217391304348</v>
      </c>
      <c r="K129" s="15">
        <f>I129-J129</f>
        <v>1.537826086956521</v>
      </c>
      <c r="L129" s="14">
        <f>J129+K129+H129</f>
        <v>11.99</v>
      </c>
      <c r="M129" s="14">
        <v>11.99</v>
      </c>
      <c r="N129" s="17" t="s">
        <v>114</v>
      </c>
      <c r="O129" s="15">
        <v>10.25217391304348</v>
      </c>
      <c r="P129" s="15">
        <f>O129*0.9</f>
        <v>9.2269565217391314</v>
      </c>
      <c r="Q129" s="15">
        <f>P129*1.15</f>
        <v>10.611000000000001</v>
      </c>
      <c r="R129" s="14">
        <f>Q129+H129</f>
        <v>10.811</v>
      </c>
    </row>
    <row r="130" spans="1:18" s="16" customFormat="1" x14ac:dyDescent="0.2">
      <c r="A130" s="12">
        <v>1035529</v>
      </c>
      <c r="B130" s="12" t="s">
        <v>110</v>
      </c>
      <c r="C130" s="12">
        <v>15.78</v>
      </c>
      <c r="D130" s="13">
        <v>18.75</v>
      </c>
      <c r="E130" s="14">
        <v>1</v>
      </c>
      <c r="F130" s="14">
        <v>17.75</v>
      </c>
      <c r="G130" s="15">
        <v>14.913043478260869</v>
      </c>
      <c r="H130" s="16">
        <v>0.6</v>
      </c>
      <c r="I130" s="15">
        <f>F130-H130</f>
        <v>17.149999999999999</v>
      </c>
      <c r="J130" s="15">
        <f>I130/1.15</f>
        <v>14.913043478260869</v>
      </c>
      <c r="K130" s="15">
        <f>I130-J130</f>
        <v>2.2369565217391294</v>
      </c>
      <c r="L130" s="14">
        <f>J130+K130+H130</f>
        <v>17.75</v>
      </c>
      <c r="M130" s="14">
        <v>17.75</v>
      </c>
      <c r="N130" s="17" t="s">
        <v>96</v>
      </c>
      <c r="O130" s="15">
        <v>14.913043478260869</v>
      </c>
      <c r="P130" s="15">
        <f>O130*0.9</f>
        <v>13.421739130434782</v>
      </c>
      <c r="Q130" s="15">
        <f>P130*1.15</f>
        <v>15.434999999999997</v>
      </c>
      <c r="R130" s="14">
        <f>Q130+H130</f>
        <v>16.034999999999997</v>
      </c>
    </row>
    <row r="131" spans="1:18" s="16" customFormat="1" x14ac:dyDescent="0.2">
      <c r="A131" s="12">
        <v>1001032</v>
      </c>
      <c r="B131" s="12" t="s">
        <v>181</v>
      </c>
      <c r="C131" s="12">
        <v>14.34</v>
      </c>
      <c r="D131" s="13">
        <v>16.690000000000001</v>
      </c>
      <c r="E131" s="14">
        <v>2</v>
      </c>
      <c r="F131" s="14">
        <v>14.690000000000001</v>
      </c>
      <c r="G131" s="15">
        <v>12.600000000000003</v>
      </c>
      <c r="H131" s="16">
        <v>0.2</v>
      </c>
      <c r="I131" s="15">
        <f>F131-H131</f>
        <v>14.490000000000002</v>
      </c>
      <c r="J131" s="15">
        <f>I131/1.15</f>
        <v>12.600000000000003</v>
      </c>
      <c r="K131" s="15">
        <f>I131-J131</f>
        <v>1.8899999999999988</v>
      </c>
      <c r="L131" s="14">
        <f>J131+K131+H131</f>
        <v>14.690000000000001</v>
      </c>
      <c r="M131" s="14">
        <v>14.690000000000001</v>
      </c>
      <c r="N131" s="17" t="s">
        <v>114</v>
      </c>
      <c r="O131" s="15">
        <v>12.600000000000003</v>
      </c>
      <c r="P131" s="15">
        <f>O131*0.9</f>
        <v>11.340000000000003</v>
      </c>
      <c r="Q131" s="15">
        <f>P131*1.15</f>
        <v>13.041000000000002</v>
      </c>
      <c r="R131" s="14">
        <f>Q131+H131</f>
        <v>13.241000000000001</v>
      </c>
    </row>
    <row r="132" spans="1:18" s="16" customFormat="1" x14ac:dyDescent="0.2">
      <c r="A132" s="12">
        <v>1001852</v>
      </c>
      <c r="B132" s="12" t="s">
        <v>113</v>
      </c>
      <c r="C132" s="12">
        <v>17.21</v>
      </c>
      <c r="D132" s="13">
        <v>19.989999999999998</v>
      </c>
      <c r="E132" s="14">
        <v>2</v>
      </c>
      <c r="F132" s="14">
        <v>17.989999999999998</v>
      </c>
      <c r="G132" s="15">
        <v>15.469565217391304</v>
      </c>
      <c r="H132" s="16">
        <v>0.2</v>
      </c>
      <c r="I132" s="15">
        <f>F132-H132</f>
        <v>17.79</v>
      </c>
      <c r="J132" s="15">
        <f>I132/1.15</f>
        <v>15.469565217391304</v>
      </c>
      <c r="K132" s="15">
        <f>I132-J132</f>
        <v>2.3204347826086948</v>
      </c>
      <c r="L132" s="14">
        <f>J132+K132+H132</f>
        <v>17.989999999999998</v>
      </c>
      <c r="M132" s="14">
        <v>17.989999999999998</v>
      </c>
      <c r="N132" s="17" t="s">
        <v>114</v>
      </c>
      <c r="O132" s="15">
        <v>15.469565217391304</v>
      </c>
      <c r="P132" s="15">
        <f>O132*0.9</f>
        <v>13.922608695652174</v>
      </c>
      <c r="Q132" s="15">
        <f>P132*1.15</f>
        <v>16.010999999999999</v>
      </c>
      <c r="R132" s="14">
        <f>Q132+H132</f>
        <v>16.210999999999999</v>
      </c>
    </row>
    <row r="133" spans="1:18" s="16" customFormat="1" x14ac:dyDescent="0.2">
      <c r="A133" s="12">
        <v>1001842</v>
      </c>
      <c r="B133" s="12" t="s">
        <v>115</v>
      </c>
      <c r="C133" s="12">
        <v>17.21</v>
      </c>
      <c r="D133" s="13">
        <v>19.989999999999998</v>
      </c>
      <c r="E133" s="14">
        <v>2</v>
      </c>
      <c r="F133" s="14">
        <v>17.989999999999998</v>
      </c>
      <c r="G133" s="15">
        <v>15.469565217391304</v>
      </c>
      <c r="H133" s="16">
        <v>0.2</v>
      </c>
      <c r="I133" s="15">
        <f>F133-H133</f>
        <v>17.79</v>
      </c>
      <c r="J133" s="15">
        <f>I133/1.15</f>
        <v>15.469565217391304</v>
      </c>
      <c r="K133" s="15">
        <f>I133-J133</f>
        <v>2.3204347826086948</v>
      </c>
      <c r="L133" s="14">
        <f>J133+K133+H133</f>
        <v>17.989999999999998</v>
      </c>
      <c r="M133" s="14">
        <v>17.989999999999998</v>
      </c>
      <c r="N133" s="17" t="s">
        <v>114</v>
      </c>
      <c r="O133" s="15">
        <v>15.469565217391304</v>
      </c>
      <c r="P133" s="15">
        <f>O133*0.9</f>
        <v>13.922608695652174</v>
      </c>
      <c r="Q133" s="15">
        <f>P133*1.15</f>
        <v>16.010999999999999</v>
      </c>
      <c r="R133" s="14">
        <f>Q133+H133</f>
        <v>16.210999999999999</v>
      </c>
    </row>
    <row r="134" spans="1:18" s="16" customFormat="1" x14ac:dyDescent="0.2">
      <c r="A134" s="12">
        <v>1001248</v>
      </c>
      <c r="B134" s="12" t="s">
        <v>116</v>
      </c>
      <c r="C134" s="12">
        <v>17.21</v>
      </c>
      <c r="D134" s="13">
        <v>19.989999999999998</v>
      </c>
      <c r="E134" s="14">
        <v>2</v>
      </c>
      <c r="F134" s="14">
        <v>17.989999999999998</v>
      </c>
      <c r="G134" s="15">
        <v>15.469565217391304</v>
      </c>
      <c r="H134" s="16">
        <v>0.2</v>
      </c>
      <c r="I134" s="15">
        <f>F134-H134</f>
        <v>17.79</v>
      </c>
      <c r="J134" s="15">
        <f>I134/1.15</f>
        <v>15.469565217391304</v>
      </c>
      <c r="K134" s="15">
        <f>I134-J134</f>
        <v>2.3204347826086948</v>
      </c>
      <c r="L134" s="14">
        <f>J134+K134+H134</f>
        <v>17.989999999999998</v>
      </c>
      <c r="M134" s="14">
        <v>17.989999999999998</v>
      </c>
      <c r="N134" s="17" t="s">
        <v>114</v>
      </c>
      <c r="O134" s="15">
        <v>15.469565217391304</v>
      </c>
      <c r="P134" s="15">
        <f>O134*0.9</f>
        <v>13.922608695652174</v>
      </c>
      <c r="Q134" s="15">
        <f>P134*1.15</f>
        <v>16.010999999999999</v>
      </c>
      <c r="R134" s="14">
        <f>Q134+H134</f>
        <v>16.210999999999999</v>
      </c>
    </row>
    <row r="135" spans="1:18" s="16" customFormat="1" x14ac:dyDescent="0.2">
      <c r="A135" s="12">
        <v>1001841</v>
      </c>
      <c r="B135" s="12" t="s">
        <v>117</v>
      </c>
      <c r="C135" s="12">
        <v>41.56</v>
      </c>
      <c r="D135" s="13">
        <v>47.99</v>
      </c>
      <c r="E135" s="14">
        <v>2.5</v>
      </c>
      <c r="F135" s="14">
        <v>45.49</v>
      </c>
      <c r="G135" s="15">
        <v>39.382608695652173</v>
      </c>
      <c r="H135" s="16">
        <v>0.2</v>
      </c>
      <c r="I135" s="15">
        <f>F135-H135</f>
        <v>45.29</v>
      </c>
      <c r="J135" s="15">
        <f>I135/1.15</f>
        <v>39.382608695652173</v>
      </c>
      <c r="K135" s="15">
        <f>I135-J135</f>
        <v>5.9073913043478257</v>
      </c>
      <c r="L135" s="14">
        <f>J135+K135+H135</f>
        <v>45.49</v>
      </c>
      <c r="M135" s="14">
        <v>45.49</v>
      </c>
      <c r="N135" s="17" t="s">
        <v>114</v>
      </c>
      <c r="O135" s="15">
        <v>39.382608695652173</v>
      </c>
      <c r="P135" s="15">
        <f>O135*0.9</f>
        <v>35.444347826086954</v>
      </c>
      <c r="Q135" s="15">
        <f>P135*1.15</f>
        <v>40.760999999999996</v>
      </c>
      <c r="R135" s="14">
        <f>Q135+H135</f>
        <v>40.960999999999999</v>
      </c>
    </row>
    <row r="136" spans="1:18" s="16" customFormat="1" x14ac:dyDescent="0.2">
      <c r="A136" s="12">
        <v>1006491</v>
      </c>
      <c r="B136" s="12" t="s">
        <v>118</v>
      </c>
      <c r="C136" s="12">
        <v>41.56</v>
      </c>
      <c r="D136" s="13">
        <v>47.99</v>
      </c>
      <c r="E136" s="14">
        <v>2.5</v>
      </c>
      <c r="F136" s="14">
        <v>45.49</v>
      </c>
      <c r="G136" s="15">
        <v>39.382608695652173</v>
      </c>
      <c r="H136" s="16">
        <v>0.2</v>
      </c>
      <c r="I136" s="15">
        <f>F136-H136</f>
        <v>45.29</v>
      </c>
      <c r="J136" s="15">
        <f>I136/1.15</f>
        <v>39.382608695652173</v>
      </c>
      <c r="K136" s="15">
        <f>I136-J136</f>
        <v>5.9073913043478257</v>
      </c>
      <c r="L136" s="14">
        <f>J136+K136+H136</f>
        <v>45.49</v>
      </c>
      <c r="M136" s="14">
        <v>45.49</v>
      </c>
      <c r="N136" s="17" t="s">
        <v>114</v>
      </c>
      <c r="O136" s="15">
        <v>39.382608695652173</v>
      </c>
      <c r="P136" s="15">
        <f>O136*0.9</f>
        <v>35.444347826086954</v>
      </c>
      <c r="Q136" s="15">
        <f>P136*1.15</f>
        <v>40.760999999999996</v>
      </c>
      <c r="R136" s="14">
        <f>Q136+H136</f>
        <v>40.960999999999999</v>
      </c>
    </row>
    <row r="137" spans="1:18" s="16" customFormat="1" x14ac:dyDescent="0.2">
      <c r="A137" s="12">
        <v>1029423</v>
      </c>
      <c r="B137" s="12" t="s">
        <v>30</v>
      </c>
      <c r="C137" s="12">
        <v>30.25</v>
      </c>
      <c r="D137" s="13">
        <v>34.99</v>
      </c>
      <c r="E137" s="14">
        <v>3</v>
      </c>
      <c r="F137" s="14">
        <v>31.990000000000002</v>
      </c>
      <c r="G137" s="15">
        <v>27.643478260869571</v>
      </c>
      <c r="H137" s="16">
        <v>0.2</v>
      </c>
      <c r="I137" s="15">
        <f>F137-H137</f>
        <v>31.790000000000003</v>
      </c>
      <c r="J137" s="15">
        <f>I137/1.15</f>
        <v>27.643478260869571</v>
      </c>
      <c r="K137" s="15">
        <f>I137-J137</f>
        <v>4.1465217391304314</v>
      </c>
      <c r="L137" s="14">
        <f>J137+K137+H137</f>
        <v>31.990000000000002</v>
      </c>
      <c r="M137" s="14">
        <v>31.990000000000002</v>
      </c>
      <c r="N137" s="17" t="s">
        <v>24</v>
      </c>
      <c r="O137" s="15">
        <v>27.643478260869571</v>
      </c>
      <c r="P137" s="15">
        <f>O137*0.9</f>
        <v>24.879130434782613</v>
      </c>
      <c r="Q137" s="15">
        <f>P137*1.15</f>
        <v>28.611000000000004</v>
      </c>
      <c r="R137" s="14">
        <f>Q137+H137</f>
        <v>28.811000000000003</v>
      </c>
    </row>
    <row r="138" spans="1:18" s="16" customFormat="1" x14ac:dyDescent="0.2">
      <c r="A138" s="12">
        <v>1027730</v>
      </c>
      <c r="B138" s="12" t="s">
        <v>224</v>
      </c>
      <c r="C138" s="12">
        <v>22.43</v>
      </c>
      <c r="D138" s="13">
        <v>25.99</v>
      </c>
      <c r="E138" s="14">
        <v>3</v>
      </c>
      <c r="F138" s="14">
        <v>22.99</v>
      </c>
      <c r="G138" s="15">
        <v>19.817391304347826</v>
      </c>
      <c r="H138" s="16">
        <v>0.2</v>
      </c>
      <c r="I138" s="15">
        <f>F138-H138</f>
        <v>22.79</v>
      </c>
      <c r="J138" s="15">
        <f>I138/1.15</f>
        <v>19.817391304347826</v>
      </c>
      <c r="K138" s="15">
        <f>I138-J138</f>
        <v>2.9726086956521733</v>
      </c>
      <c r="L138" s="14">
        <f>J138+K138+H138</f>
        <v>22.99</v>
      </c>
      <c r="M138" s="14">
        <v>22.99</v>
      </c>
      <c r="N138" s="17" t="s">
        <v>114</v>
      </c>
      <c r="O138" s="15">
        <v>19.817391304347826</v>
      </c>
      <c r="P138" s="15">
        <f>O138*0.9</f>
        <v>17.835652173913044</v>
      </c>
      <c r="Q138" s="15">
        <f>P138*1.15</f>
        <v>20.510999999999999</v>
      </c>
      <c r="R138" s="14">
        <f>Q138+H138</f>
        <v>20.710999999999999</v>
      </c>
    </row>
    <row r="139" spans="1:18" s="16" customFormat="1" x14ac:dyDescent="0.2">
      <c r="A139" s="12">
        <v>1015050</v>
      </c>
      <c r="B139" s="12" t="s">
        <v>161</v>
      </c>
      <c r="C139" s="12">
        <v>16.34</v>
      </c>
      <c r="D139" s="13">
        <v>18.989999999999998</v>
      </c>
      <c r="E139" s="14">
        <v>2</v>
      </c>
      <c r="F139" s="14">
        <v>16.989999999999998</v>
      </c>
      <c r="G139" s="15">
        <v>14.6</v>
      </c>
      <c r="H139" s="16">
        <v>0.2</v>
      </c>
      <c r="I139" s="15">
        <f>F139-H139</f>
        <v>16.79</v>
      </c>
      <c r="J139" s="15">
        <f>I139/1.15</f>
        <v>14.6</v>
      </c>
      <c r="K139" s="15">
        <f>I139-J139</f>
        <v>2.1899999999999995</v>
      </c>
      <c r="L139" s="14">
        <f>J139+K139+H139</f>
        <v>16.989999999999998</v>
      </c>
      <c r="M139" s="14">
        <v>16.989999999999998</v>
      </c>
      <c r="N139" s="17" t="s">
        <v>114</v>
      </c>
      <c r="O139" s="15">
        <v>14.6</v>
      </c>
      <c r="P139" s="15">
        <f>O139*0.9</f>
        <v>13.14</v>
      </c>
      <c r="Q139" s="15">
        <f>P139*1.15</f>
        <v>15.110999999999999</v>
      </c>
      <c r="R139" s="14">
        <f>Q139+H139</f>
        <v>15.310999999999998</v>
      </c>
    </row>
    <row r="140" spans="1:18" s="16" customFormat="1" x14ac:dyDescent="0.2">
      <c r="A140" s="12">
        <v>1023268</v>
      </c>
      <c r="B140" s="12" t="s">
        <v>182</v>
      </c>
      <c r="C140" s="12">
        <v>18.95</v>
      </c>
      <c r="D140" s="13">
        <v>21.99</v>
      </c>
      <c r="E140" s="14">
        <v>2</v>
      </c>
      <c r="F140" s="14">
        <v>19.989999999999998</v>
      </c>
      <c r="G140" s="15">
        <v>17.208695652173915</v>
      </c>
      <c r="H140" s="16">
        <v>0.2</v>
      </c>
      <c r="I140" s="15">
        <f>F140-H140</f>
        <v>19.79</v>
      </c>
      <c r="J140" s="15">
        <f>I140/1.15</f>
        <v>17.208695652173915</v>
      </c>
      <c r="K140" s="15">
        <f>I140-J140</f>
        <v>2.5813043478260838</v>
      </c>
      <c r="L140" s="14">
        <f>J140+K140+H140</f>
        <v>19.989999999999998</v>
      </c>
      <c r="M140" s="14">
        <v>19.989999999999998</v>
      </c>
      <c r="N140" s="17" t="s">
        <v>114</v>
      </c>
      <c r="O140" s="15">
        <v>17.208695652173915</v>
      </c>
      <c r="P140" s="15">
        <f>O140*0.9</f>
        <v>15.487826086956524</v>
      </c>
      <c r="Q140" s="15">
        <f>P140*1.15</f>
        <v>17.811</v>
      </c>
      <c r="R140" s="14">
        <f>Q140+H140</f>
        <v>18.010999999999999</v>
      </c>
    </row>
    <row r="141" spans="1:18" s="16" customFormat="1" x14ac:dyDescent="0.2">
      <c r="A141" s="12">
        <v>1020816</v>
      </c>
      <c r="B141" s="12" t="s">
        <v>183</v>
      </c>
      <c r="C141" s="12">
        <v>12.85</v>
      </c>
      <c r="D141" s="13">
        <v>14.98</v>
      </c>
      <c r="E141" s="14">
        <v>1</v>
      </c>
      <c r="F141" s="14">
        <v>13.98</v>
      </c>
      <c r="G141" s="15">
        <v>11.982608695652177</v>
      </c>
      <c r="H141" s="16">
        <v>0.2</v>
      </c>
      <c r="I141" s="15">
        <f>F141-H141</f>
        <v>13.780000000000001</v>
      </c>
      <c r="J141" s="15">
        <f>I141/1.15</f>
        <v>11.982608695652177</v>
      </c>
      <c r="K141" s="15">
        <f>I141-J141</f>
        <v>1.7973913043478245</v>
      </c>
      <c r="L141" s="14">
        <f>J141+K141+H141</f>
        <v>13.98</v>
      </c>
      <c r="M141" s="14">
        <v>13.98</v>
      </c>
      <c r="N141" s="17" t="s">
        <v>114</v>
      </c>
      <c r="O141" s="15">
        <v>11.982608695652177</v>
      </c>
      <c r="P141" s="15">
        <f>O141*0.9</f>
        <v>10.784347826086959</v>
      </c>
      <c r="Q141" s="15">
        <f>P141*1.15</f>
        <v>12.402000000000003</v>
      </c>
      <c r="R141" s="14">
        <f>Q141+H141</f>
        <v>12.602000000000002</v>
      </c>
    </row>
    <row r="142" spans="1:18" s="16" customFormat="1" x14ac:dyDescent="0.2">
      <c r="A142" s="12">
        <v>1000268</v>
      </c>
      <c r="B142" s="12" t="s">
        <v>207</v>
      </c>
      <c r="C142" s="12">
        <v>13.73</v>
      </c>
      <c r="D142" s="13">
        <v>15.99</v>
      </c>
      <c r="E142" s="14">
        <v>2</v>
      </c>
      <c r="F142" s="14">
        <v>13.99</v>
      </c>
      <c r="G142" s="15">
        <v>11.991304347826089</v>
      </c>
      <c r="H142" s="16">
        <v>0.2</v>
      </c>
      <c r="I142" s="15">
        <f>F142-H142</f>
        <v>13.790000000000001</v>
      </c>
      <c r="J142" s="15">
        <f>I142/1.15</f>
        <v>11.991304347826089</v>
      </c>
      <c r="K142" s="15">
        <f>I142-J142</f>
        <v>1.7986956521739117</v>
      </c>
      <c r="L142" s="14">
        <f>J142+K142+H142</f>
        <v>13.99</v>
      </c>
      <c r="M142" s="14">
        <v>13.99</v>
      </c>
      <c r="N142" s="17" t="s">
        <v>114</v>
      </c>
      <c r="O142" s="15">
        <v>11.991304347826089</v>
      </c>
      <c r="P142" s="15">
        <f>O142*0.9</f>
        <v>10.792173913043481</v>
      </c>
      <c r="Q142" s="15">
        <f>P142*1.15</f>
        <v>12.411000000000001</v>
      </c>
      <c r="R142" s="14">
        <f>Q142+H142</f>
        <v>12.611000000000001</v>
      </c>
    </row>
    <row r="143" spans="1:18" s="16" customFormat="1" x14ac:dyDescent="0.2">
      <c r="A143" s="12">
        <v>1000729</v>
      </c>
      <c r="B143" s="12" t="s">
        <v>138</v>
      </c>
      <c r="C143" s="12">
        <v>13.3</v>
      </c>
      <c r="D143" s="13">
        <v>15.49</v>
      </c>
      <c r="E143" s="14">
        <v>1</v>
      </c>
      <c r="F143" s="14">
        <v>14.49</v>
      </c>
      <c r="G143" s="15">
        <v>12.426086956521742</v>
      </c>
      <c r="H143" s="16">
        <v>0.2</v>
      </c>
      <c r="I143" s="15">
        <f>F143-H143</f>
        <v>14.290000000000001</v>
      </c>
      <c r="J143" s="15">
        <f>I143/1.15</f>
        <v>12.426086956521742</v>
      </c>
      <c r="K143" s="15">
        <f>I143-J143</f>
        <v>1.8639130434782594</v>
      </c>
      <c r="L143" s="14">
        <f>J143+K143+H143</f>
        <v>14.49</v>
      </c>
      <c r="M143" s="14">
        <v>14.49</v>
      </c>
      <c r="N143" s="17" t="s">
        <v>114</v>
      </c>
      <c r="O143" s="15">
        <v>12.426086956521742</v>
      </c>
      <c r="P143" s="15">
        <f>O143*0.9</f>
        <v>11.183478260869567</v>
      </c>
      <c r="Q143" s="15">
        <f>P143*1.15</f>
        <v>12.861000000000001</v>
      </c>
      <c r="R143" s="14">
        <f>Q143+H143</f>
        <v>13.061</v>
      </c>
    </row>
    <row r="144" spans="1:18" s="16" customFormat="1" x14ac:dyDescent="0.2">
      <c r="A144" s="12">
        <v>1000715</v>
      </c>
      <c r="B144" s="12" t="s">
        <v>139</v>
      </c>
      <c r="C144" s="12">
        <v>13.3</v>
      </c>
      <c r="D144" s="13">
        <v>15.49</v>
      </c>
      <c r="E144" s="14">
        <v>1</v>
      </c>
      <c r="F144" s="14">
        <v>14.49</v>
      </c>
      <c r="G144" s="15">
        <v>12.426086956521742</v>
      </c>
      <c r="H144" s="16">
        <v>0.2</v>
      </c>
      <c r="I144" s="15">
        <f>F144-H144</f>
        <v>14.290000000000001</v>
      </c>
      <c r="J144" s="15">
        <f>I144/1.15</f>
        <v>12.426086956521742</v>
      </c>
      <c r="K144" s="15">
        <f>I144-J144</f>
        <v>1.8639130434782594</v>
      </c>
      <c r="L144" s="14">
        <f>J144+K144+H144</f>
        <v>14.49</v>
      </c>
      <c r="M144" s="14">
        <v>14.49</v>
      </c>
      <c r="N144" s="17" t="s">
        <v>114</v>
      </c>
      <c r="O144" s="15">
        <v>12.426086956521742</v>
      </c>
      <c r="P144" s="15">
        <f>O144*0.9</f>
        <v>11.183478260869567</v>
      </c>
      <c r="Q144" s="15">
        <f>P144*1.15</f>
        <v>12.861000000000001</v>
      </c>
      <c r="R144" s="14">
        <f>Q144+H144</f>
        <v>13.061</v>
      </c>
    </row>
    <row r="145" spans="1:18" s="16" customFormat="1" x14ac:dyDescent="0.2">
      <c r="A145" s="12">
        <v>1022891</v>
      </c>
      <c r="B145" s="12" t="s">
        <v>140</v>
      </c>
      <c r="C145" s="12">
        <v>25.9</v>
      </c>
      <c r="D145" s="13">
        <v>29.99</v>
      </c>
      <c r="E145" s="14">
        <v>3</v>
      </c>
      <c r="F145" s="14">
        <v>26.99</v>
      </c>
      <c r="G145" s="15">
        <v>23.295652173913044</v>
      </c>
      <c r="H145" s="16">
        <v>0.2</v>
      </c>
      <c r="I145" s="15">
        <f>F145-H145</f>
        <v>26.79</v>
      </c>
      <c r="J145" s="15">
        <f>I145/1.15</f>
        <v>23.295652173913044</v>
      </c>
      <c r="K145" s="15">
        <f>I145-J145</f>
        <v>3.4943478260869547</v>
      </c>
      <c r="L145" s="14">
        <f>J145+K145+H145</f>
        <v>26.99</v>
      </c>
      <c r="M145" s="14">
        <v>26.99</v>
      </c>
      <c r="N145" s="17" t="s">
        <v>114</v>
      </c>
      <c r="O145" s="15">
        <v>23.295652173913044</v>
      </c>
      <c r="P145" s="15">
        <f>O145*0.9</f>
        <v>20.966086956521739</v>
      </c>
      <c r="Q145" s="15">
        <f>P145*1.15</f>
        <v>24.110999999999997</v>
      </c>
      <c r="R145" s="14">
        <f>Q145+H145</f>
        <v>24.310999999999996</v>
      </c>
    </row>
    <row r="146" spans="1:18" s="16" customFormat="1" x14ac:dyDescent="0.2">
      <c r="A146" s="12">
        <v>1036151</v>
      </c>
      <c r="B146" s="12" t="s">
        <v>141</v>
      </c>
      <c r="C146" s="12">
        <v>23.29</v>
      </c>
      <c r="D146" s="13">
        <v>26.98</v>
      </c>
      <c r="E146" s="14">
        <v>2.5</v>
      </c>
      <c r="F146" s="14">
        <v>24.48</v>
      </c>
      <c r="G146" s="15">
        <v>21.113043478260874</v>
      </c>
      <c r="H146" s="16">
        <v>0.2</v>
      </c>
      <c r="I146" s="15">
        <f>F146-H146</f>
        <v>24.28</v>
      </c>
      <c r="J146" s="15">
        <f>I146/1.15</f>
        <v>21.113043478260874</v>
      </c>
      <c r="K146" s="15">
        <f>I146-J146</f>
        <v>3.1669565217391273</v>
      </c>
      <c r="L146" s="14">
        <f>J146+K146+H146</f>
        <v>24.48</v>
      </c>
      <c r="M146" s="14">
        <v>24.48</v>
      </c>
      <c r="N146" s="17" t="s">
        <v>114</v>
      </c>
      <c r="O146" s="15">
        <v>21.113043478260874</v>
      </c>
      <c r="P146" s="15">
        <f>O146*0.9</f>
        <v>19.001739130434785</v>
      </c>
      <c r="Q146" s="15">
        <f>P146*1.15</f>
        <v>21.852</v>
      </c>
      <c r="R146" s="14">
        <f>Q146+H146</f>
        <v>22.052</v>
      </c>
    </row>
    <row r="147" spans="1:18" s="16" customFormat="1" x14ac:dyDescent="0.2">
      <c r="A147" s="12">
        <v>1000963</v>
      </c>
      <c r="B147" s="12" t="s">
        <v>142</v>
      </c>
      <c r="C147" s="12">
        <v>11.99</v>
      </c>
      <c r="D147" s="13">
        <v>13.99</v>
      </c>
      <c r="E147" s="14">
        <v>1</v>
      </c>
      <c r="F147" s="14">
        <v>12.99</v>
      </c>
      <c r="G147" s="15">
        <v>11.121739130434785</v>
      </c>
      <c r="H147" s="16">
        <v>0.2</v>
      </c>
      <c r="I147" s="15">
        <f>F147-H147</f>
        <v>12.790000000000001</v>
      </c>
      <c r="J147" s="15">
        <f>I147/1.15</f>
        <v>11.121739130434785</v>
      </c>
      <c r="K147" s="15">
        <f>I147-J147</f>
        <v>1.6682608695652164</v>
      </c>
      <c r="L147" s="14">
        <f>J147+K147+H147</f>
        <v>12.99</v>
      </c>
      <c r="M147" s="14">
        <v>12.99</v>
      </c>
      <c r="N147" s="17" t="s">
        <v>114</v>
      </c>
      <c r="O147" s="15">
        <v>11.121739130434785</v>
      </c>
      <c r="P147" s="15">
        <f>O147*0.9</f>
        <v>10.009565217391307</v>
      </c>
      <c r="Q147" s="15">
        <f>P147*1.15</f>
        <v>11.511000000000003</v>
      </c>
      <c r="R147" s="14">
        <f>Q147+H147</f>
        <v>11.711000000000002</v>
      </c>
    </row>
    <row r="148" spans="1:18" s="16" customFormat="1" x14ac:dyDescent="0.2">
      <c r="A148" s="12">
        <v>1007816</v>
      </c>
      <c r="B148" s="12" t="s">
        <v>162</v>
      </c>
      <c r="C148" s="12">
        <v>11.12</v>
      </c>
      <c r="D148" s="13">
        <v>12.99</v>
      </c>
      <c r="E148" s="14">
        <v>1</v>
      </c>
      <c r="F148" s="14">
        <v>11.99</v>
      </c>
      <c r="G148" s="15">
        <v>10.25217391304348</v>
      </c>
      <c r="H148" s="16">
        <v>0.2</v>
      </c>
      <c r="I148" s="15">
        <f>F148-H148</f>
        <v>11.790000000000001</v>
      </c>
      <c r="J148" s="15">
        <f>I148/1.15</f>
        <v>10.25217391304348</v>
      </c>
      <c r="K148" s="15">
        <f>I148-J148</f>
        <v>1.537826086956521</v>
      </c>
      <c r="L148" s="14">
        <f>J148+K148+H148</f>
        <v>11.99</v>
      </c>
      <c r="M148" s="14">
        <v>11.99</v>
      </c>
      <c r="N148" s="17" t="s">
        <v>114</v>
      </c>
      <c r="O148" s="15">
        <v>10.25217391304348</v>
      </c>
      <c r="P148" s="15">
        <f>O148*0.9</f>
        <v>9.2269565217391314</v>
      </c>
      <c r="Q148" s="15">
        <f>P148*1.15</f>
        <v>10.611000000000001</v>
      </c>
      <c r="R148" s="14">
        <f>Q148+H148</f>
        <v>10.811</v>
      </c>
    </row>
    <row r="149" spans="1:18" s="16" customFormat="1" x14ac:dyDescent="0.2">
      <c r="A149" s="12">
        <v>1001153</v>
      </c>
      <c r="B149" s="12" t="s">
        <v>163</v>
      </c>
      <c r="C149" s="12">
        <v>11.12</v>
      </c>
      <c r="D149" s="13">
        <v>12.99</v>
      </c>
      <c r="E149" s="14">
        <v>1</v>
      </c>
      <c r="F149" s="14">
        <v>11.99</v>
      </c>
      <c r="G149" s="15">
        <v>10.25217391304348</v>
      </c>
      <c r="H149" s="16">
        <v>0.2</v>
      </c>
      <c r="I149" s="15">
        <f>F149-H149</f>
        <v>11.790000000000001</v>
      </c>
      <c r="J149" s="15">
        <f>I149/1.15</f>
        <v>10.25217391304348</v>
      </c>
      <c r="K149" s="15">
        <f>I149-J149</f>
        <v>1.537826086956521</v>
      </c>
      <c r="L149" s="14">
        <f>J149+K149+H149</f>
        <v>11.99</v>
      </c>
      <c r="M149" s="14">
        <v>11.99</v>
      </c>
      <c r="N149" s="17" t="s">
        <v>114</v>
      </c>
      <c r="O149" s="15">
        <v>10.25217391304348</v>
      </c>
      <c r="P149" s="15">
        <f>O149*0.9</f>
        <v>9.2269565217391314</v>
      </c>
      <c r="Q149" s="15">
        <f>P149*1.15</f>
        <v>10.611000000000001</v>
      </c>
      <c r="R149" s="14">
        <f>Q149+H149</f>
        <v>10.811</v>
      </c>
    </row>
    <row r="150" spans="1:18" s="16" customFormat="1" x14ac:dyDescent="0.2">
      <c r="A150" s="12">
        <v>1001233</v>
      </c>
      <c r="B150" s="12" t="s">
        <v>85</v>
      </c>
      <c r="C150" s="12">
        <v>15.12</v>
      </c>
      <c r="D150" s="13">
        <v>17.489999999999998</v>
      </c>
      <c r="E150" s="14">
        <v>1</v>
      </c>
      <c r="F150" s="14">
        <v>16.489999999999998</v>
      </c>
      <c r="G150" s="15">
        <v>14.252173913043476</v>
      </c>
      <c r="H150" s="16">
        <v>0.1</v>
      </c>
      <c r="I150" s="15">
        <f>F150-H150</f>
        <v>16.389999999999997</v>
      </c>
      <c r="J150" s="15">
        <f>I150/1.15</f>
        <v>14.252173913043476</v>
      </c>
      <c r="K150" s="15">
        <f>I150-J150</f>
        <v>2.1378260869565207</v>
      </c>
      <c r="L150" s="14">
        <f>J150+K150+H150</f>
        <v>16.489999999999998</v>
      </c>
      <c r="M150" s="14">
        <v>16.489999999999998</v>
      </c>
      <c r="N150" s="17" t="s">
        <v>24</v>
      </c>
      <c r="O150" s="15">
        <v>14.252173913043476</v>
      </c>
      <c r="P150" s="15">
        <f>O150*0.9</f>
        <v>12.826956521739129</v>
      </c>
      <c r="Q150" s="15">
        <f>P150*1.15</f>
        <v>14.750999999999998</v>
      </c>
      <c r="R150" s="14">
        <f>Q150+H150</f>
        <v>14.850999999999997</v>
      </c>
    </row>
    <row r="151" spans="1:18" s="16" customFormat="1" x14ac:dyDescent="0.2">
      <c r="A151" s="12">
        <v>1000318</v>
      </c>
      <c r="B151" s="12" t="s">
        <v>86</v>
      </c>
      <c r="C151" s="12">
        <v>15.12</v>
      </c>
      <c r="D151" s="13">
        <v>17.489999999999998</v>
      </c>
      <c r="E151" s="14">
        <v>1</v>
      </c>
      <c r="F151" s="14">
        <v>16.489999999999998</v>
      </c>
      <c r="G151" s="15">
        <v>14.252173913043476</v>
      </c>
      <c r="H151" s="16">
        <v>0.1</v>
      </c>
      <c r="I151" s="15">
        <f>F151-H151</f>
        <v>16.389999999999997</v>
      </c>
      <c r="J151" s="15">
        <f>I151/1.15</f>
        <v>14.252173913043476</v>
      </c>
      <c r="K151" s="15">
        <f>I151-J151</f>
        <v>2.1378260869565207</v>
      </c>
      <c r="L151" s="14">
        <f>J151+K151+H151</f>
        <v>16.489999999999998</v>
      </c>
      <c r="M151" s="14">
        <v>16.489999999999998</v>
      </c>
      <c r="N151" s="17" t="s">
        <v>24</v>
      </c>
      <c r="O151" s="15">
        <v>14.252173913043476</v>
      </c>
      <c r="P151" s="15">
        <f>O151*0.9</f>
        <v>12.826956521739129</v>
      </c>
      <c r="Q151" s="15">
        <f>P151*1.15</f>
        <v>14.750999999999998</v>
      </c>
      <c r="R151" s="14">
        <f>Q151+H151</f>
        <v>14.850999999999997</v>
      </c>
    </row>
    <row r="152" spans="1:18" s="16" customFormat="1" x14ac:dyDescent="0.2">
      <c r="A152" s="12">
        <v>1020152</v>
      </c>
      <c r="B152" s="12" t="s">
        <v>39</v>
      </c>
      <c r="C152" s="12">
        <v>30.25</v>
      </c>
      <c r="D152" s="13">
        <v>34.99</v>
      </c>
      <c r="E152" s="14">
        <v>2</v>
      </c>
      <c r="F152" s="14">
        <v>32.99</v>
      </c>
      <c r="G152" s="15">
        <v>28.513043478260872</v>
      </c>
      <c r="H152" s="16">
        <v>0.2</v>
      </c>
      <c r="I152" s="15">
        <f>F152-H152</f>
        <v>32.79</v>
      </c>
      <c r="J152" s="15">
        <f>I152/1.15</f>
        <v>28.513043478260872</v>
      </c>
      <c r="K152" s="15">
        <f>I152-J152</f>
        <v>4.2769565217391268</v>
      </c>
      <c r="L152" s="14">
        <f>J152+K152+H152</f>
        <v>32.99</v>
      </c>
      <c r="M152" s="14">
        <v>32.99</v>
      </c>
      <c r="N152" s="17" t="s">
        <v>24</v>
      </c>
      <c r="O152" s="15">
        <v>28.513043478260872</v>
      </c>
      <c r="P152" s="15">
        <f>O152*0.9</f>
        <v>25.661739130434785</v>
      </c>
      <c r="Q152" s="15">
        <f>P152*1.15</f>
        <v>29.511000000000003</v>
      </c>
      <c r="R152" s="14">
        <f>Q152+H152</f>
        <v>29.711000000000002</v>
      </c>
    </row>
    <row r="153" spans="1:18" s="16" customFormat="1" x14ac:dyDescent="0.2">
      <c r="A153" s="12">
        <v>1014824</v>
      </c>
      <c r="B153" s="12" t="s">
        <v>184</v>
      </c>
      <c r="C153" s="12">
        <v>17.2</v>
      </c>
      <c r="D153" s="13">
        <v>19.98</v>
      </c>
      <c r="E153" s="14">
        <v>2</v>
      </c>
      <c r="F153" s="14">
        <v>17.98</v>
      </c>
      <c r="G153" s="15">
        <v>15.460869565217394</v>
      </c>
      <c r="H153" s="16">
        <v>0.2</v>
      </c>
      <c r="I153" s="15">
        <f>F153-H153</f>
        <v>17.78</v>
      </c>
      <c r="J153" s="15">
        <f>I153/1.15</f>
        <v>15.460869565217394</v>
      </c>
      <c r="K153" s="15">
        <f>I153-J153</f>
        <v>2.3191304347826076</v>
      </c>
      <c r="L153" s="14">
        <f>J153+K153+H153</f>
        <v>17.98</v>
      </c>
      <c r="M153" s="14">
        <v>17.98</v>
      </c>
      <c r="N153" s="17" t="s">
        <v>114</v>
      </c>
      <c r="O153" s="15">
        <v>15.460869565217394</v>
      </c>
      <c r="P153" s="15">
        <f>O153*0.9</f>
        <v>13.914782608695655</v>
      </c>
      <c r="Q153" s="15">
        <f>P153*1.15</f>
        <v>16.002000000000002</v>
      </c>
      <c r="R153" s="14">
        <f>Q153+H153</f>
        <v>16.202000000000002</v>
      </c>
    </row>
    <row r="154" spans="1:18" s="16" customFormat="1" x14ac:dyDescent="0.2">
      <c r="A154" s="12">
        <v>1026391</v>
      </c>
      <c r="B154" s="12" t="s">
        <v>87</v>
      </c>
      <c r="C154" s="12">
        <v>38.950000000000003</v>
      </c>
      <c r="D154" s="13">
        <v>44.99</v>
      </c>
      <c r="E154" s="14">
        <v>5</v>
      </c>
      <c r="F154" s="14">
        <v>39.99</v>
      </c>
      <c r="G154" s="15">
        <v>34.6</v>
      </c>
      <c r="H154" s="16">
        <v>0.2</v>
      </c>
      <c r="I154" s="15">
        <f>F154-H154</f>
        <v>39.79</v>
      </c>
      <c r="J154" s="15">
        <f>I154/1.15</f>
        <v>34.6</v>
      </c>
      <c r="K154" s="15">
        <f>I154-J154</f>
        <v>5.1899999999999977</v>
      </c>
      <c r="L154" s="14">
        <f>J154+K154+H154</f>
        <v>39.99</v>
      </c>
      <c r="M154" s="14">
        <v>39.99</v>
      </c>
      <c r="N154" s="17" t="s">
        <v>24</v>
      </c>
      <c r="O154" s="15">
        <v>34.6</v>
      </c>
      <c r="P154" s="15">
        <f>O154*0.9</f>
        <v>31.14</v>
      </c>
      <c r="Q154" s="15">
        <f>P154*1.15</f>
        <v>35.811</v>
      </c>
      <c r="R154" s="14">
        <f>Q154+H154</f>
        <v>36.011000000000003</v>
      </c>
    </row>
    <row r="155" spans="1:18" s="16" customFormat="1" x14ac:dyDescent="0.2">
      <c r="A155" s="12">
        <v>1012269</v>
      </c>
      <c r="B155" s="12" t="s">
        <v>111</v>
      </c>
      <c r="C155" s="12">
        <v>22</v>
      </c>
      <c r="D155" s="13">
        <v>26.5</v>
      </c>
      <c r="E155" s="14">
        <v>2</v>
      </c>
      <c r="F155" s="14">
        <v>24.5</v>
      </c>
      <c r="G155" s="15">
        <v>20.260869565217394</v>
      </c>
      <c r="H155" s="16">
        <v>1.2</v>
      </c>
      <c r="I155" s="15">
        <f>F155-H155</f>
        <v>23.3</v>
      </c>
      <c r="J155" s="15">
        <f>I155/1.15</f>
        <v>20.260869565217394</v>
      </c>
      <c r="K155" s="15">
        <f>I155-J155</f>
        <v>3.0391304347826065</v>
      </c>
      <c r="L155" s="14">
        <f>J155+K155+H155</f>
        <v>24.5</v>
      </c>
      <c r="M155" s="14">
        <v>24.5</v>
      </c>
      <c r="N155" s="17" t="s">
        <v>96</v>
      </c>
      <c r="O155" s="15">
        <v>20.260869565217394</v>
      </c>
      <c r="P155" s="15">
        <f>O155*0.9</f>
        <v>18.234782608695657</v>
      </c>
      <c r="Q155" s="15">
        <f>P155*1.15</f>
        <v>20.970000000000002</v>
      </c>
      <c r="R155" s="14">
        <f>Q155+H155</f>
        <v>22.17</v>
      </c>
    </row>
    <row r="156" spans="1:18" s="16" customFormat="1" x14ac:dyDescent="0.2">
      <c r="A156" s="12">
        <v>1033430</v>
      </c>
      <c r="B156" s="12" t="s">
        <v>72</v>
      </c>
      <c r="C156" s="12">
        <v>24.16</v>
      </c>
      <c r="D156" s="13">
        <v>27.98</v>
      </c>
      <c r="E156" s="14">
        <v>2</v>
      </c>
      <c r="F156" s="14">
        <v>25.98</v>
      </c>
      <c r="G156" s="15">
        <v>22.417391304347827</v>
      </c>
      <c r="H156" s="16">
        <v>0.2</v>
      </c>
      <c r="I156" s="15">
        <f>F156-H156</f>
        <v>25.78</v>
      </c>
      <c r="J156" s="15">
        <f>I156/1.15</f>
        <v>22.417391304347827</v>
      </c>
      <c r="K156" s="15">
        <f>I156-J156</f>
        <v>3.3626086956521739</v>
      </c>
      <c r="L156" s="14">
        <f>J156+K156+H156</f>
        <v>25.98</v>
      </c>
      <c r="M156" s="14">
        <v>25.98</v>
      </c>
      <c r="N156" s="17" t="s">
        <v>24</v>
      </c>
      <c r="O156" s="15">
        <v>22.417391304347827</v>
      </c>
      <c r="P156" s="15">
        <f>O156*0.9</f>
        <v>20.175652173913043</v>
      </c>
      <c r="Q156" s="15">
        <f>P156*1.15</f>
        <v>23.201999999999998</v>
      </c>
      <c r="R156" s="14">
        <f>Q156+H156</f>
        <v>23.401999999999997</v>
      </c>
    </row>
    <row r="157" spans="1:18" s="16" customFormat="1" x14ac:dyDescent="0.2">
      <c r="A157" s="12">
        <v>1033434</v>
      </c>
      <c r="B157" s="12" t="s">
        <v>73</v>
      </c>
      <c r="C157" s="12">
        <v>24.16</v>
      </c>
      <c r="D157" s="13">
        <v>27.98</v>
      </c>
      <c r="E157" s="14">
        <v>2</v>
      </c>
      <c r="F157" s="14">
        <v>25.98</v>
      </c>
      <c r="G157" s="15">
        <v>22.417391304347827</v>
      </c>
      <c r="H157" s="16">
        <v>0.2</v>
      </c>
      <c r="I157" s="15">
        <f>F157-H157</f>
        <v>25.78</v>
      </c>
      <c r="J157" s="15">
        <f>I157/1.15</f>
        <v>22.417391304347827</v>
      </c>
      <c r="K157" s="15">
        <f>I157-J157</f>
        <v>3.3626086956521739</v>
      </c>
      <c r="L157" s="14">
        <f>J157+K157+H157</f>
        <v>25.98</v>
      </c>
      <c r="M157" s="14">
        <v>25.98</v>
      </c>
      <c r="N157" s="17" t="s">
        <v>24</v>
      </c>
      <c r="O157" s="15">
        <v>22.417391304347827</v>
      </c>
      <c r="P157" s="15">
        <f>O157*0.9</f>
        <v>20.175652173913043</v>
      </c>
      <c r="Q157" s="15">
        <f>P157*1.15</f>
        <v>23.201999999999998</v>
      </c>
      <c r="R157" s="14">
        <f>Q157+H157</f>
        <v>23.401999999999997</v>
      </c>
    </row>
    <row r="158" spans="1:18" s="16" customFormat="1" x14ac:dyDescent="0.2">
      <c r="A158" s="12">
        <v>1033435</v>
      </c>
      <c r="B158" s="12" t="s">
        <v>74</v>
      </c>
      <c r="C158" s="12">
        <v>24.16</v>
      </c>
      <c r="D158" s="13">
        <v>27.98</v>
      </c>
      <c r="E158" s="14">
        <v>2</v>
      </c>
      <c r="F158" s="14">
        <v>25.98</v>
      </c>
      <c r="G158" s="15">
        <v>22.417391304347827</v>
      </c>
      <c r="H158" s="16">
        <v>0.2</v>
      </c>
      <c r="I158" s="15">
        <f>F158-H158</f>
        <v>25.78</v>
      </c>
      <c r="J158" s="15">
        <f>I158/1.15</f>
        <v>22.417391304347827</v>
      </c>
      <c r="K158" s="15">
        <f>I158-J158</f>
        <v>3.3626086956521739</v>
      </c>
      <c r="L158" s="14">
        <f>J158+K158+H158</f>
        <v>25.98</v>
      </c>
      <c r="M158" s="14">
        <v>25.98</v>
      </c>
      <c r="N158" s="17" t="s">
        <v>24</v>
      </c>
      <c r="O158" s="15">
        <v>22.417391304347827</v>
      </c>
      <c r="P158" s="15">
        <f>O158*0.9</f>
        <v>20.175652173913043</v>
      </c>
      <c r="Q158" s="15">
        <f>P158*1.15</f>
        <v>23.201999999999998</v>
      </c>
      <c r="R158" s="14">
        <f>Q158+H158</f>
        <v>23.401999999999997</v>
      </c>
    </row>
    <row r="159" spans="1:18" s="16" customFormat="1" x14ac:dyDescent="0.2">
      <c r="A159" s="12">
        <v>1006837</v>
      </c>
      <c r="B159" s="12" t="s">
        <v>75</v>
      </c>
      <c r="C159" s="12">
        <v>23.73</v>
      </c>
      <c r="D159" s="13">
        <v>27.49</v>
      </c>
      <c r="E159" s="14">
        <v>1.51</v>
      </c>
      <c r="F159" s="14">
        <v>25.979999999999997</v>
      </c>
      <c r="G159" s="15">
        <v>22.417391304347827</v>
      </c>
      <c r="H159" s="16">
        <v>0.2</v>
      </c>
      <c r="I159" s="15">
        <f>F159-H159</f>
        <v>25.779999999999998</v>
      </c>
      <c r="J159" s="15">
        <f>I159/1.15</f>
        <v>22.417391304347827</v>
      </c>
      <c r="K159" s="15">
        <f>I159-J159</f>
        <v>3.3626086956521704</v>
      </c>
      <c r="L159" s="14">
        <f>J159+K159+H159</f>
        <v>25.979999999999997</v>
      </c>
      <c r="M159" s="14">
        <v>25.979999999999997</v>
      </c>
      <c r="N159" s="17" t="s">
        <v>24</v>
      </c>
      <c r="O159" s="15">
        <v>22.417391304347827</v>
      </c>
      <c r="P159" s="15">
        <f>O159*0.9</f>
        <v>20.175652173913043</v>
      </c>
      <c r="Q159" s="15">
        <f>P159*1.15</f>
        <v>23.201999999999998</v>
      </c>
      <c r="R159" s="14">
        <f>Q159+H159</f>
        <v>23.401999999999997</v>
      </c>
    </row>
    <row r="160" spans="1:18" s="16" customFormat="1" x14ac:dyDescent="0.2">
      <c r="A160" s="12">
        <v>1000677</v>
      </c>
      <c r="B160" s="12" t="s">
        <v>76</v>
      </c>
      <c r="C160" s="12">
        <v>13.64</v>
      </c>
      <c r="D160" s="13">
        <v>15.79</v>
      </c>
      <c r="E160" s="14">
        <v>0.5</v>
      </c>
      <c r="F160" s="14">
        <v>15.29</v>
      </c>
      <c r="G160" s="15">
        <v>13.208695652173914</v>
      </c>
      <c r="H160" s="16">
        <v>0.1</v>
      </c>
      <c r="I160" s="15">
        <f>F160-H160</f>
        <v>15.19</v>
      </c>
      <c r="J160" s="15">
        <f>I160/1.15</f>
        <v>13.208695652173914</v>
      </c>
      <c r="K160" s="15">
        <f>I160-J160</f>
        <v>1.9813043478260859</v>
      </c>
      <c r="L160" s="14">
        <f>J160+K160+H160</f>
        <v>15.29</v>
      </c>
      <c r="M160" s="14">
        <v>15.29</v>
      </c>
      <c r="N160" s="17" t="s">
        <v>24</v>
      </c>
      <c r="O160" s="15">
        <v>13.208695652173914</v>
      </c>
      <c r="P160" s="15">
        <f>O160*0.9</f>
        <v>11.887826086956522</v>
      </c>
      <c r="Q160" s="15">
        <f>P160*1.15</f>
        <v>13.670999999999999</v>
      </c>
      <c r="R160" s="14">
        <f>Q160+H160</f>
        <v>13.770999999999999</v>
      </c>
    </row>
    <row r="161" spans="1:18" s="16" customFormat="1" x14ac:dyDescent="0.2">
      <c r="A161" s="12">
        <v>1000030</v>
      </c>
      <c r="B161" s="12" t="s">
        <v>77</v>
      </c>
      <c r="C161" s="12">
        <v>23.73</v>
      </c>
      <c r="D161" s="13">
        <v>27.49</v>
      </c>
      <c r="E161" s="14">
        <v>1.51</v>
      </c>
      <c r="F161" s="14">
        <v>25.979999999999997</v>
      </c>
      <c r="G161" s="15">
        <v>22.417391304347827</v>
      </c>
      <c r="H161" s="16">
        <v>0.2</v>
      </c>
      <c r="I161" s="15">
        <f>F161-H161</f>
        <v>25.779999999999998</v>
      </c>
      <c r="J161" s="15">
        <f>I161/1.15</f>
        <v>22.417391304347827</v>
      </c>
      <c r="K161" s="15">
        <f>I161-J161</f>
        <v>3.3626086956521704</v>
      </c>
      <c r="L161" s="14">
        <f>J161+K161+H161</f>
        <v>25.979999999999997</v>
      </c>
      <c r="M161" s="14">
        <v>25.979999999999997</v>
      </c>
      <c r="N161" s="17" t="s">
        <v>24</v>
      </c>
      <c r="O161" s="15">
        <v>22.417391304347827</v>
      </c>
      <c r="P161" s="15">
        <f>O161*0.9</f>
        <v>20.175652173913043</v>
      </c>
      <c r="Q161" s="15">
        <f>P161*1.15</f>
        <v>23.201999999999998</v>
      </c>
      <c r="R161" s="14">
        <f>Q161+H161</f>
        <v>23.401999999999997</v>
      </c>
    </row>
    <row r="162" spans="1:18" s="16" customFormat="1" x14ac:dyDescent="0.2">
      <c r="A162" s="12">
        <v>1018737</v>
      </c>
      <c r="B162" s="12" t="s">
        <v>185</v>
      </c>
      <c r="C162" s="12">
        <v>14.6</v>
      </c>
      <c r="D162" s="13">
        <v>16.989999999999998</v>
      </c>
      <c r="E162" s="14">
        <v>2</v>
      </c>
      <c r="F162" s="14">
        <v>14.989999999999998</v>
      </c>
      <c r="G162" s="15">
        <v>12.860869565217392</v>
      </c>
      <c r="H162" s="16">
        <v>0.2</v>
      </c>
      <c r="I162" s="15">
        <f>F162-H162</f>
        <v>14.79</v>
      </c>
      <c r="J162" s="15">
        <f>I162/1.15</f>
        <v>12.860869565217392</v>
      </c>
      <c r="K162" s="15">
        <f>I162-J162</f>
        <v>1.929130434782607</v>
      </c>
      <c r="L162" s="14">
        <f>J162+K162+H162</f>
        <v>14.989999999999998</v>
      </c>
      <c r="M162" s="14">
        <v>14.989999999999998</v>
      </c>
      <c r="N162" s="17" t="s">
        <v>114</v>
      </c>
      <c r="O162" s="15">
        <v>12.860869565217392</v>
      </c>
      <c r="P162" s="15">
        <f>O162*0.9</f>
        <v>11.574782608695653</v>
      </c>
      <c r="Q162" s="15">
        <f>P162*1.15</f>
        <v>13.311</v>
      </c>
      <c r="R162" s="14">
        <f>Q162+H162</f>
        <v>13.510999999999999</v>
      </c>
    </row>
    <row r="163" spans="1:18" s="16" customFormat="1" x14ac:dyDescent="0.2">
      <c r="A163" s="12">
        <v>1007378</v>
      </c>
      <c r="B163" s="12" t="s">
        <v>159</v>
      </c>
      <c r="C163" s="12">
        <v>17.21</v>
      </c>
      <c r="D163" s="13">
        <v>19.989999999999998</v>
      </c>
      <c r="E163" s="14">
        <v>2</v>
      </c>
      <c r="F163" s="14">
        <v>17.989999999999998</v>
      </c>
      <c r="G163" s="15">
        <v>15.469565217391304</v>
      </c>
      <c r="H163" s="16">
        <v>0.2</v>
      </c>
      <c r="I163" s="15">
        <f>F163-H163</f>
        <v>17.79</v>
      </c>
      <c r="J163" s="15">
        <f>I163/1.15</f>
        <v>15.469565217391304</v>
      </c>
      <c r="K163" s="15">
        <f>I163-J163</f>
        <v>2.3204347826086948</v>
      </c>
      <c r="L163" s="14">
        <f>J163+K163+H163</f>
        <v>17.989999999999998</v>
      </c>
      <c r="M163" s="14">
        <v>17.989999999999998</v>
      </c>
      <c r="N163" s="17" t="s">
        <v>114</v>
      </c>
      <c r="O163" s="15">
        <v>15.469565217391304</v>
      </c>
      <c r="P163" s="15">
        <f>O163*0.9</f>
        <v>13.922608695652174</v>
      </c>
      <c r="Q163" s="15">
        <f>P163*1.15</f>
        <v>16.010999999999999</v>
      </c>
      <c r="R163" s="14">
        <f>Q163+H163</f>
        <v>16.210999999999999</v>
      </c>
    </row>
    <row r="164" spans="1:18" s="16" customFormat="1" x14ac:dyDescent="0.2">
      <c r="A164" s="12">
        <v>1005013</v>
      </c>
      <c r="B164" s="12" t="s">
        <v>160</v>
      </c>
      <c r="C164" s="12">
        <v>20.69</v>
      </c>
      <c r="D164" s="13">
        <v>23.99</v>
      </c>
      <c r="E164" s="14">
        <v>2</v>
      </c>
      <c r="F164" s="14">
        <v>21.99</v>
      </c>
      <c r="G164" s="15">
        <v>18.947826086956521</v>
      </c>
      <c r="H164" s="16">
        <v>0.2</v>
      </c>
      <c r="I164" s="15">
        <f>F164-H164</f>
        <v>21.79</v>
      </c>
      <c r="J164" s="15">
        <f>I164/1.15</f>
        <v>18.947826086956521</v>
      </c>
      <c r="K164" s="15">
        <f>I164-J164</f>
        <v>2.842173913043478</v>
      </c>
      <c r="L164" s="14">
        <f>J164+K164+H164</f>
        <v>21.99</v>
      </c>
      <c r="M164" s="14">
        <v>21.99</v>
      </c>
      <c r="N164" s="17" t="s">
        <v>114</v>
      </c>
      <c r="O164" s="15">
        <v>18.947826086956521</v>
      </c>
      <c r="P164" s="15">
        <f>O164*0.9</f>
        <v>17.053043478260868</v>
      </c>
      <c r="Q164" s="15">
        <f>P164*1.15</f>
        <v>19.610999999999997</v>
      </c>
      <c r="R164" s="14">
        <f>Q164+H164</f>
        <v>19.810999999999996</v>
      </c>
    </row>
    <row r="165" spans="1:18" s="16" customFormat="1" x14ac:dyDescent="0.2">
      <c r="A165" s="12">
        <v>1013839</v>
      </c>
      <c r="B165" s="12" t="s">
        <v>186</v>
      </c>
      <c r="C165" s="12">
        <v>16.77</v>
      </c>
      <c r="D165" s="13">
        <v>19.489999999999998</v>
      </c>
      <c r="E165" s="14">
        <v>2</v>
      </c>
      <c r="F165" s="14">
        <v>17.489999999999998</v>
      </c>
      <c r="G165" s="15">
        <v>15.034782608695652</v>
      </c>
      <c r="H165" s="16">
        <v>0.2</v>
      </c>
      <c r="I165" s="15">
        <f>F165-H165</f>
        <v>17.29</v>
      </c>
      <c r="J165" s="15">
        <f>I165/1.15</f>
        <v>15.034782608695652</v>
      </c>
      <c r="K165" s="15">
        <f>I165-J165</f>
        <v>2.2552173913043472</v>
      </c>
      <c r="L165" s="14">
        <f>J165+K165+H165</f>
        <v>17.489999999999998</v>
      </c>
      <c r="M165" s="14">
        <v>17.489999999999998</v>
      </c>
      <c r="N165" s="17" t="s">
        <v>114</v>
      </c>
      <c r="O165" s="15">
        <v>15.034782608695652</v>
      </c>
      <c r="P165" s="15">
        <f>O165*0.9</f>
        <v>13.531304347826087</v>
      </c>
      <c r="Q165" s="15">
        <f>P165*1.15</f>
        <v>15.560999999999998</v>
      </c>
      <c r="R165" s="14">
        <f>Q165+H165</f>
        <v>15.760999999999997</v>
      </c>
    </row>
    <row r="166" spans="1:18" s="16" customFormat="1" x14ac:dyDescent="0.2">
      <c r="A166" s="12">
        <v>1002614</v>
      </c>
      <c r="B166" s="12" t="s">
        <v>225</v>
      </c>
      <c r="C166" s="12">
        <v>19.82</v>
      </c>
      <c r="D166" s="13">
        <v>22.99</v>
      </c>
      <c r="E166" s="14">
        <v>2</v>
      </c>
      <c r="F166" s="14">
        <v>20.99</v>
      </c>
      <c r="G166" s="15">
        <v>18.078260869565216</v>
      </c>
      <c r="H166" s="16">
        <v>0.2</v>
      </c>
      <c r="I166" s="15">
        <f>F166-H166</f>
        <v>20.79</v>
      </c>
      <c r="J166" s="15">
        <f>I166/1.15</f>
        <v>18.078260869565216</v>
      </c>
      <c r="K166" s="15">
        <f>I166-J166</f>
        <v>2.7117391304347827</v>
      </c>
      <c r="L166" s="14">
        <f>J166+K166+H166</f>
        <v>20.99</v>
      </c>
      <c r="M166" s="14">
        <v>20.99</v>
      </c>
      <c r="N166" s="17" t="s">
        <v>114</v>
      </c>
      <c r="O166" s="15">
        <v>18.078260869565216</v>
      </c>
      <c r="P166" s="15">
        <f>O166*0.9</f>
        <v>16.270434782608696</v>
      </c>
      <c r="Q166" s="15">
        <f>P166*1.15</f>
        <v>18.710999999999999</v>
      </c>
      <c r="R166" s="14">
        <f>Q166+H166</f>
        <v>18.910999999999998</v>
      </c>
    </row>
    <row r="167" spans="1:18" s="16" customFormat="1" x14ac:dyDescent="0.2">
      <c r="A167" s="12">
        <v>1003660</v>
      </c>
      <c r="B167" s="12" t="s">
        <v>94</v>
      </c>
      <c r="C167" s="12">
        <v>30.24</v>
      </c>
      <c r="D167" s="13">
        <v>34.979999999999997</v>
      </c>
      <c r="E167" s="14">
        <v>2</v>
      </c>
      <c r="F167" s="14">
        <v>32.979999999999997</v>
      </c>
      <c r="G167" s="15">
        <v>28.504347826086953</v>
      </c>
      <c r="H167" s="16">
        <v>0.2</v>
      </c>
      <c r="I167" s="15">
        <f>F167-H167</f>
        <v>32.779999999999994</v>
      </c>
      <c r="J167" s="15">
        <f>I167/1.15</f>
        <v>28.504347826086953</v>
      </c>
      <c r="K167" s="15">
        <f>I167-J167</f>
        <v>4.2756521739130413</v>
      </c>
      <c r="L167" s="14">
        <f>J167+K167+H167</f>
        <v>32.979999999999997</v>
      </c>
      <c r="M167" s="14">
        <v>32.979999999999997</v>
      </c>
      <c r="N167" s="17" t="s">
        <v>24</v>
      </c>
      <c r="O167" s="15">
        <v>28.504347826086953</v>
      </c>
      <c r="P167" s="15">
        <f>O167*0.9</f>
        <v>25.653913043478259</v>
      </c>
      <c r="Q167" s="15">
        <f>P167*1.15</f>
        <v>29.501999999999995</v>
      </c>
      <c r="R167" s="14">
        <f>Q167+H167</f>
        <v>29.701999999999995</v>
      </c>
    </row>
    <row r="168" spans="1:18" s="16" customFormat="1" x14ac:dyDescent="0.2">
      <c r="A168" s="12">
        <v>1017391</v>
      </c>
      <c r="B168" s="12" t="s">
        <v>216</v>
      </c>
      <c r="C168" s="12">
        <v>17.2</v>
      </c>
      <c r="D168" s="13">
        <v>19.98</v>
      </c>
      <c r="E168" s="14">
        <v>2</v>
      </c>
      <c r="F168" s="14">
        <v>17.98</v>
      </c>
      <c r="G168" s="15">
        <v>15.460869565217394</v>
      </c>
      <c r="H168" s="16">
        <v>0.2</v>
      </c>
      <c r="I168" s="15">
        <f>F168-H168</f>
        <v>17.78</v>
      </c>
      <c r="J168" s="15">
        <f>I168/1.15</f>
        <v>15.460869565217394</v>
      </c>
      <c r="K168" s="15">
        <f>I168-J168</f>
        <v>2.3191304347826076</v>
      </c>
      <c r="L168" s="14">
        <f>J168+K168+H168</f>
        <v>17.98</v>
      </c>
      <c r="M168" s="14">
        <v>17.98</v>
      </c>
      <c r="N168" s="17" t="s">
        <v>114</v>
      </c>
      <c r="O168" s="15">
        <v>15.460869565217394</v>
      </c>
      <c r="P168" s="15">
        <f>O168*0.9</f>
        <v>13.914782608695655</v>
      </c>
      <c r="Q168" s="15">
        <f>P168*1.15</f>
        <v>16.002000000000002</v>
      </c>
      <c r="R168" s="14">
        <f>Q168+H168</f>
        <v>16.202000000000002</v>
      </c>
    </row>
    <row r="169" spans="1:18" s="16" customFormat="1" x14ac:dyDescent="0.2">
      <c r="A169" s="12">
        <v>1001356</v>
      </c>
      <c r="B169" s="12" t="s">
        <v>217</v>
      </c>
      <c r="C169" s="12">
        <v>15.47</v>
      </c>
      <c r="D169" s="13">
        <v>17.989999999999998</v>
      </c>
      <c r="E169" s="14">
        <v>2</v>
      </c>
      <c r="F169" s="14">
        <v>15.989999999999998</v>
      </c>
      <c r="G169" s="15">
        <v>13.730434782608697</v>
      </c>
      <c r="H169" s="16">
        <v>0.2</v>
      </c>
      <c r="I169" s="15">
        <f>F169-H169</f>
        <v>15.79</v>
      </c>
      <c r="J169" s="15">
        <f>I169/1.15</f>
        <v>13.730434782608697</v>
      </c>
      <c r="K169" s="15">
        <f>I169-J169</f>
        <v>2.0595652173913024</v>
      </c>
      <c r="L169" s="14">
        <f>J169+K169+H169</f>
        <v>15.989999999999998</v>
      </c>
      <c r="M169" s="14">
        <v>15.989999999999998</v>
      </c>
      <c r="N169" s="17" t="s">
        <v>114</v>
      </c>
      <c r="O169" s="15">
        <v>13.730434782608697</v>
      </c>
      <c r="P169" s="15">
        <f>O169*0.9</f>
        <v>12.357391304347827</v>
      </c>
      <c r="Q169" s="15">
        <f>P169*1.15</f>
        <v>14.211</v>
      </c>
      <c r="R169" s="14">
        <f>Q169+H169</f>
        <v>14.411</v>
      </c>
    </row>
    <row r="170" spans="1:18" s="16" customFormat="1" x14ac:dyDescent="0.2">
      <c r="A170" s="12">
        <v>1000165</v>
      </c>
      <c r="B170" s="12" t="s">
        <v>226</v>
      </c>
      <c r="C170" s="12">
        <v>13.73</v>
      </c>
      <c r="D170" s="13">
        <v>15.99</v>
      </c>
      <c r="E170" s="14">
        <v>1</v>
      </c>
      <c r="F170" s="14">
        <v>14.99</v>
      </c>
      <c r="G170" s="15">
        <v>12.860869565217394</v>
      </c>
      <c r="H170" s="16">
        <v>0.2</v>
      </c>
      <c r="I170" s="15">
        <f>F170-H170</f>
        <v>14.790000000000001</v>
      </c>
      <c r="J170" s="15">
        <f>I170/1.15</f>
        <v>12.860869565217394</v>
      </c>
      <c r="K170" s="15">
        <f>I170-J170</f>
        <v>1.929130434782607</v>
      </c>
      <c r="L170" s="14">
        <f>J170+K170+H170</f>
        <v>14.99</v>
      </c>
      <c r="M170" s="14">
        <v>14.99</v>
      </c>
      <c r="N170" s="17" t="s">
        <v>114</v>
      </c>
      <c r="O170" s="15">
        <v>12.860869565217394</v>
      </c>
      <c r="P170" s="15">
        <f>O170*0.9</f>
        <v>11.574782608695655</v>
      </c>
      <c r="Q170" s="15">
        <f>P170*1.15</f>
        <v>13.311000000000002</v>
      </c>
      <c r="R170" s="14">
        <f>Q170+H170</f>
        <v>13.511000000000001</v>
      </c>
    </row>
    <row r="171" spans="1:18" s="16" customFormat="1" x14ac:dyDescent="0.2">
      <c r="A171" s="12">
        <v>1000576</v>
      </c>
      <c r="B171" s="12" t="s">
        <v>227</v>
      </c>
      <c r="C171" s="12">
        <v>13.73</v>
      </c>
      <c r="D171" s="13">
        <v>15.99</v>
      </c>
      <c r="E171" s="14">
        <v>1</v>
      </c>
      <c r="F171" s="14">
        <v>14.99</v>
      </c>
      <c r="G171" s="15">
        <v>12.860869565217394</v>
      </c>
      <c r="H171" s="16">
        <v>0.2</v>
      </c>
      <c r="I171" s="15">
        <f>F171-H171</f>
        <v>14.790000000000001</v>
      </c>
      <c r="J171" s="15">
        <f>I171/1.15</f>
        <v>12.860869565217394</v>
      </c>
      <c r="K171" s="15">
        <f>I171-J171</f>
        <v>1.929130434782607</v>
      </c>
      <c r="L171" s="14">
        <f>J171+K171+H171</f>
        <v>14.99</v>
      </c>
      <c r="M171" s="14">
        <v>14.99</v>
      </c>
      <c r="N171" s="17" t="s">
        <v>114</v>
      </c>
      <c r="O171" s="15">
        <v>12.860869565217394</v>
      </c>
      <c r="P171" s="15">
        <f>O171*0.9</f>
        <v>11.574782608695655</v>
      </c>
      <c r="Q171" s="15">
        <f>P171*1.15</f>
        <v>13.311000000000002</v>
      </c>
      <c r="R171" s="14">
        <f>Q171+H171</f>
        <v>13.511000000000001</v>
      </c>
    </row>
    <row r="172" spans="1:18" s="16" customFormat="1" x14ac:dyDescent="0.2">
      <c r="A172" s="12">
        <v>1033604</v>
      </c>
      <c r="B172" s="12" t="s">
        <v>228</v>
      </c>
      <c r="C172" s="12">
        <v>13.73</v>
      </c>
      <c r="D172" s="13">
        <v>15.99</v>
      </c>
      <c r="E172" s="14">
        <v>1</v>
      </c>
      <c r="F172" s="14">
        <v>14.99</v>
      </c>
      <c r="G172" s="15">
        <v>12.860869565217394</v>
      </c>
      <c r="H172" s="16">
        <v>0.2</v>
      </c>
      <c r="I172" s="15">
        <f>F172-H172</f>
        <v>14.790000000000001</v>
      </c>
      <c r="J172" s="15">
        <f>I172/1.15</f>
        <v>12.860869565217394</v>
      </c>
      <c r="K172" s="15">
        <f>I172-J172</f>
        <v>1.929130434782607</v>
      </c>
      <c r="L172" s="14">
        <f>J172+K172+H172</f>
        <v>14.99</v>
      </c>
      <c r="M172" s="14">
        <v>14.99</v>
      </c>
      <c r="N172" s="17" t="s">
        <v>114</v>
      </c>
      <c r="O172" s="15">
        <v>12.860869565217394</v>
      </c>
      <c r="P172" s="15">
        <f>O172*0.9</f>
        <v>11.574782608695655</v>
      </c>
      <c r="Q172" s="15">
        <f>P172*1.15</f>
        <v>13.311000000000002</v>
      </c>
      <c r="R172" s="14">
        <f>Q172+H172</f>
        <v>13.511000000000001</v>
      </c>
    </row>
    <row r="173" spans="1:18" s="16" customFormat="1" x14ac:dyDescent="0.2">
      <c r="A173" s="12">
        <v>1000209</v>
      </c>
      <c r="B173" s="12" t="s">
        <v>231</v>
      </c>
      <c r="C173" s="12">
        <v>11.12</v>
      </c>
      <c r="D173" s="13">
        <v>12.99</v>
      </c>
      <c r="E173" s="14">
        <v>1</v>
      </c>
      <c r="F173" s="14">
        <v>11.99</v>
      </c>
      <c r="G173" s="15">
        <v>10.25217391304348</v>
      </c>
      <c r="H173" s="16">
        <v>0.2</v>
      </c>
      <c r="I173" s="15">
        <f>F173-H173</f>
        <v>11.790000000000001</v>
      </c>
      <c r="J173" s="15">
        <f>I173/1.15</f>
        <v>10.25217391304348</v>
      </c>
      <c r="K173" s="15">
        <f>I173-J173</f>
        <v>1.537826086956521</v>
      </c>
      <c r="L173" s="14">
        <f>J173+K173+H173</f>
        <v>11.99</v>
      </c>
      <c r="M173" s="14">
        <v>11.99</v>
      </c>
      <c r="N173" s="17" t="s">
        <v>114</v>
      </c>
      <c r="O173" s="15">
        <v>10.25217391304348</v>
      </c>
      <c r="P173" s="15">
        <f>O173*0.9</f>
        <v>9.2269565217391314</v>
      </c>
      <c r="Q173" s="15">
        <f>P173*1.15</f>
        <v>10.611000000000001</v>
      </c>
      <c r="R173" s="14">
        <f>Q173+H173</f>
        <v>10.811</v>
      </c>
    </row>
    <row r="174" spans="1:18" s="16" customFormat="1" x14ac:dyDescent="0.2">
      <c r="A174" s="12">
        <v>1000420</v>
      </c>
      <c r="B174" s="12" t="s">
        <v>232</v>
      </c>
      <c r="C174" s="12">
        <v>11.12</v>
      </c>
      <c r="D174" s="13">
        <v>12.99</v>
      </c>
      <c r="E174" s="14">
        <v>1</v>
      </c>
      <c r="F174" s="14">
        <v>11.99</v>
      </c>
      <c r="G174" s="15">
        <v>10.25217391304348</v>
      </c>
      <c r="H174" s="16">
        <v>0.2</v>
      </c>
      <c r="I174" s="15">
        <f>F174-H174</f>
        <v>11.790000000000001</v>
      </c>
      <c r="J174" s="15">
        <f>I174/1.15</f>
        <v>10.25217391304348</v>
      </c>
      <c r="K174" s="15">
        <f>I174-J174</f>
        <v>1.537826086956521</v>
      </c>
      <c r="L174" s="14">
        <f>J174+K174+H174</f>
        <v>11.99</v>
      </c>
      <c r="M174" s="14">
        <v>11.99</v>
      </c>
      <c r="N174" s="17" t="s">
        <v>114</v>
      </c>
      <c r="O174" s="15">
        <v>10.25217391304348</v>
      </c>
      <c r="P174" s="15">
        <f>O174*0.9</f>
        <v>9.2269565217391314</v>
      </c>
      <c r="Q174" s="15">
        <f>P174*1.15</f>
        <v>10.611000000000001</v>
      </c>
      <c r="R174" s="14">
        <f>Q174+H174</f>
        <v>10.811</v>
      </c>
    </row>
    <row r="175" spans="1:18" s="16" customFormat="1" x14ac:dyDescent="0.2">
      <c r="A175" s="12">
        <v>1018137</v>
      </c>
      <c r="B175" s="12" t="s">
        <v>218</v>
      </c>
      <c r="C175" s="12">
        <v>13.29</v>
      </c>
      <c r="D175" s="13">
        <v>15.48</v>
      </c>
      <c r="E175" s="14">
        <v>1</v>
      </c>
      <c r="F175" s="14">
        <v>14.48</v>
      </c>
      <c r="G175" s="15">
        <v>12.417391304347827</v>
      </c>
      <c r="H175" s="16">
        <v>0.2</v>
      </c>
      <c r="I175" s="15">
        <f>F175-H175</f>
        <v>14.280000000000001</v>
      </c>
      <c r="J175" s="15">
        <f>I175/1.15</f>
        <v>12.417391304347827</v>
      </c>
      <c r="K175" s="15">
        <f>I175-J175</f>
        <v>1.8626086956521739</v>
      </c>
      <c r="L175" s="14">
        <f>J175+K175+H175</f>
        <v>14.48</v>
      </c>
      <c r="M175" s="14">
        <v>14.48</v>
      </c>
      <c r="N175" s="17" t="s">
        <v>114</v>
      </c>
      <c r="O175" s="15">
        <v>12.417391304347827</v>
      </c>
      <c r="P175" s="15">
        <f>O175*0.9</f>
        <v>11.175652173913045</v>
      </c>
      <c r="Q175" s="15">
        <f>P175*1.15</f>
        <v>12.852</v>
      </c>
      <c r="R175" s="14">
        <f>Q175+H175</f>
        <v>13.052</v>
      </c>
    </row>
    <row r="176" spans="1:18" s="16" customFormat="1" x14ac:dyDescent="0.2">
      <c r="A176" s="12">
        <v>1030985</v>
      </c>
      <c r="B176" s="12" t="s">
        <v>119</v>
      </c>
      <c r="C176" s="12">
        <v>13.73</v>
      </c>
      <c r="D176" s="13">
        <v>15.99</v>
      </c>
      <c r="E176" s="14">
        <v>2</v>
      </c>
      <c r="F176" s="14">
        <v>13.99</v>
      </c>
      <c r="G176" s="15">
        <v>11.991304347826089</v>
      </c>
      <c r="H176" s="16">
        <v>0.2</v>
      </c>
      <c r="I176" s="15">
        <f>F176-H176</f>
        <v>13.790000000000001</v>
      </c>
      <c r="J176" s="15">
        <f>I176/1.15</f>
        <v>11.991304347826089</v>
      </c>
      <c r="K176" s="15">
        <f>I176-J176</f>
        <v>1.7986956521739117</v>
      </c>
      <c r="L176" s="14">
        <f>J176+K176+H176</f>
        <v>13.99</v>
      </c>
      <c r="M176" s="14">
        <v>13.99</v>
      </c>
      <c r="N176" s="17" t="s">
        <v>114</v>
      </c>
      <c r="O176" s="15">
        <v>11.991304347826089</v>
      </c>
      <c r="P176" s="15">
        <f>O176*0.9</f>
        <v>10.792173913043481</v>
      </c>
      <c r="Q176" s="15">
        <f>P176*1.15</f>
        <v>12.411000000000001</v>
      </c>
      <c r="R176" s="14">
        <f>Q176+H176</f>
        <v>12.611000000000001</v>
      </c>
    </row>
    <row r="177" spans="1:18" s="16" customFormat="1" x14ac:dyDescent="0.2">
      <c r="A177" s="12">
        <v>1030986</v>
      </c>
      <c r="B177" s="12" t="s">
        <v>120</v>
      </c>
      <c r="C177" s="12">
        <v>13.73</v>
      </c>
      <c r="D177" s="13">
        <v>15.99</v>
      </c>
      <c r="E177" s="14">
        <v>2</v>
      </c>
      <c r="F177" s="14">
        <v>13.99</v>
      </c>
      <c r="G177" s="15">
        <v>11.991304347826089</v>
      </c>
      <c r="H177" s="16">
        <v>0.2</v>
      </c>
      <c r="I177" s="15">
        <f>F177-H177</f>
        <v>13.790000000000001</v>
      </c>
      <c r="J177" s="15">
        <f>I177/1.15</f>
        <v>11.991304347826089</v>
      </c>
      <c r="K177" s="15">
        <f>I177-J177</f>
        <v>1.7986956521739117</v>
      </c>
      <c r="L177" s="14">
        <f>J177+K177+H177</f>
        <v>13.99</v>
      </c>
      <c r="M177" s="14">
        <v>13.99</v>
      </c>
      <c r="N177" s="17" t="s">
        <v>114</v>
      </c>
      <c r="O177" s="15">
        <v>11.991304347826089</v>
      </c>
      <c r="P177" s="15">
        <f>O177*0.9</f>
        <v>10.792173913043481</v>
      </c>
      <c r="Q177" s="15">
        <f>P177*1.15</f>
        <v>12.411000000000001</v>
      </c>
      <c r="R177" s="14">
        <f>Q177+H177</f>
        <v>12.611000000000001</v>
      </c>
    </row>
    <row r="178" spans="1:18" s="16" customFormat="1" x14ac:dyDescent="0.2">
      <c r="A178" s="12">
        <v>1017281</v>
      </c>
      <c r="B178" s="12" t="s">
        <v>143</v>
      </c>
      <c r="C178" s="12">
        <v>38.950000000000003</v>
      </c>
      <c r="D178" s="13">
        <v>44.99</v>
      </c>
      <c r="E178" s="14">
        <v>2</v>
      </c>
      <c r="F178" s="14">
        <v>42.99</v>
      </c>
      <c r="G178" s="15">
        <v>37.208695652173915</v>
      </c>
      <c r="H178" s="16">
        <v>0.2</v>
      </c>
      <c r="I178" s="15">
        <f>F178-H178</f>
        <v>42.79</v>
      </c>
      <c r="J178" s="15">
        <f>I178/1.15</f>
        <v>37.208695652173915</v>
      </c>
      <c r="K178" s="15">
        <f>I178-J178</f>
        <v>5.5813043478260838</v>
      </c>
      <c r="L178" s="14">
        <f>J178+K178+H178</f>
        <v>42.99</v>
      </c>
      <c r="M178" s="14">
        <v>42.99</v>
      </c>
      <c r="N178" s="17" t="s">
        <v>114</v>
      </c>
      <c r="O178" s="15">
        <v>37.208695652173915</v>
      </c>
      <c r="P178" s="15">
        <f>O178*0.9</f>
        <v>33.487826086956524</v>
      </c>
      <c r="Q178" s="15">
        <f>P178*1.15</f>
        <v>38.511000000000003</v>
      </c>
      <c r="R178" s="14">
        <f>Q178+H178</f>
        <v>38.711000000000006</v>
      </c>
    </row>
    <row r="179" spans="1:18" s="16" customFormat="1" x14ac:dyDescent="0.2">
      <c r="A179" s="12">
        <v>1030480</v>
      </c>
      <c r="B179" s="12" t="s">
        <v>144</v>
      </c>
      <c r="C179" s="12">
        <v>12.86</v>
      </c>
      <c r="D179" s="13">
        <v>14.99</v>
      </c>
      <c r="E179" s="14">
        <v>2</v>
      </c>
      <c r="F179" s="14">
        <v>12.99</v>
      </c>
      <c r="G179" s="15">
        <v>11.121739130434785</v>
      </c>
      <c r="H179" s="16">
        <v>0.2</v>
      </c>
      <c r="I179" s="15">
        <f>F179-H179</f>
        <v>12.790000000000001</v>
      </c>
      <c r="J179" s="15">
        <f>I179/1.15</f>
        <v>11.121739130434785</v>
      </c>
      <c r="K179" s="15">
        <f>I179-J179</f>
        <v>1.6682608695652164</v>
      </c>
      <c r="L179" s="14">
        <f>J179+K179+H179</f>
        <v>12.99</v>
      </c>
      <c r="M179" s="14">
        <v>12.99</v>
      </c>
      <c r="N179" s="17" t="s">
        <v>114</v>
      </c>
      <c r="O179" s="15">
        <v>11.121739130434785</v>
      </c>
      <c r="P179" s="15">
        <f>O179*0.9</f>
        <v>10.009565217391307</v>
      </c>
      <c r="Q179" s="15">
        <f>P179*1.15</f>
        <v>11.511000000000003</v>
      </c>
      <c r="R179" s="14">
        <f>Q179+H179</f>
        <v>11.711000000000002</v>
      </c>
    </row>
    <row r="180" spans="1:18" s="16" customFormat="1" x14ac:dyDescent="0.2">
      <c r="A180" s="12">
        <v>1030481</v>
      </c>
      <c r="B180" s="12" t="s">
        <v>145</v>
      </c>
      <c r="C180" s="12">
        <v>12.86</v>
      </c>
      <c r="D180" s="13">
        <v>14.99</v>
      </c>
      <c r="E180" s="14">
        <v>2</v>
      </c>
      <c r="F180" s="14">
        <v>12.99</v>
      </c>
      <c r="G180" s="15">
        <v>11.121739130434785</v>
      </c>
      <c r="H180" s="16">
        <v>0.2</v>
      </c>
      <c r="I180" s="15">
        <f>F180-H180</f>
        <v>12.790000000000001</v>
      </c>
      <c r="J180" s="15">
        <f>I180/1.15</f>
        <v>11.121739130434785</v>
      </c>
      <c r="K180" s="15">
        <f>I180-J180</f>
        <v>1.6682608695652164</v>
      </c>
      <c r="L180" s="14">
        <f>J180+K180+H180</f>
        <v>12.99</v>
      </c>
      <c r="M180" s="14">
        <v>12.99</v>
      </c>
      <c r="N180" s="17" t="s">
        <v>114</v>
      </c>
      <c r="O180" s="15">
        <v>11.121739130434785</v>
      </c>
      <c r="P180" s="15">
        <f>O180*0.9</f>
        <v>10.009565217391307</v>
      </c>
      <c r="Q180" s="15">
        <f>P180*1.15</f>
        <v>11.511000000000003</v>
      </c>
      <c r="R180" s="14">
        <f>Q180+H180</f>
        <v>11.711000000000002</v>
      </c>
    </row>
    <row r="181" spans="1:18" s="16" customFormat="1" x14ac:dyDescent="0.2">
      <c r="A181" s="12">
        <v>1017280</v>
      </c>
      <c r="B181" s="12" t="s">
        <v>146</v>
      </c>
      <c r="C181" s="12">
        <v>38.950000000000003</v>
      </c>
      <c r="D181" s="13">
        <v>44.99</v>
      </c>
      <c r="E181" s="14">
        <v>2</v>
      </c>
      <c r="F181" s="14">
        <v>42.99</v>
      </c>
      <c r="G181" s="15">
        <v>37.208695652173915</v>
      </c>
      <c r="H181" s="16">
        <v>0.2</v>
      </c>
      <c r="I181" s="15">
        <f>F181-H181</f>
        <v>42.79</v>
      </c>
      <c r="J181" s="15">
        <f>I181/1.15</f>
        <v>37.208695652173915</v>
      </c>
      <c r="K181" s="15">
        <f>I181-J181</f>
        <v>5.5813043478260838</v>
      </c>
      <c r="L181" s="14">
        <f>J181+K181+H181</f>
        <v>42.99</v>
      </c>
      <c r="M181" s="14">
        <v>42.99</v>
      </c>
      <c r="N181" s="17" t="s">
        <v>114</v>
      </c>
      <c r="O181" s="15">
        <v>37.208695652173915</v>
      </c>
      <c r="P181" s="15">
        <f>O181*0.9</f>
        <v>33.487826086956524</v>
      </c>
      <c r="Q181" s="15">
        <f>P181*1.15</f>
        <v>38.511000000000003</v>
      </c>
      <c r="R181" s="14">
        <f>Q181+H181</f>
        <v>38.711000000000006</v>
      </c>
    </row>
    <row r="182" spans="1:18" s="16" customFormat="1" x14ac:dyDescent="0.2">
      <c r="A182" s="12">
        <v>1032036</v>
      </c>
      <c r="B182" s="12" t="s">
        <v>112</v>
      </c>
      <c r="C182" s="12">
        <v>3.9</v>
      </c>
      <c r="D182" s="13">
        <v>4.59</v>
      </c>
      <c r="E182" s="14">
        <v>0.25</v>
      </c>
      <c r="F182" s="14">
        <v>4.34</v>
      </c>
      <c r="G182" s="15">
        <v>3.6869565217391309</v>
      </c>
      <c r="H182" s="16">
        <v>0.1</v>
      </c>
      <c r="I182" s="15">
        <f>F182-H182</f>
        <v>4.24</v>
      </c>
      <c r="J182" s="15">
        <f>I182/1.15</f>
        <v>3.6869565217391309</v>
      </c>
      <c r="K182" s="15">
        <f>I182-J182</f>
        <v>0.5530434782608693</v>
      </c>
      <c r="L182" s="14">
        <f>J182+K182+H182</f>
        <v>4.34</v>
      </c>
      <c r="M182" s="14">
        <v>4.34</v>
      </c>
      <c r="N182" s="17" t="s">
        <v>96</v>
      </c>
      <c r="O182" s="15">
        <v>3.6869565217391309</v>
      </c>
      <c r="P182" s="15">
        <f>O182*0.9</f>
        <v>3.318260869565218</v>
      </c>
      <c r="Q182" s="15">
        <f>P182*1.15</f>
        <v>3.8160000000000003</v>
      </c>
      <c r="R182" s="14">
        <f>Q182+H182</f>
        <v>3.9160000000000004</v>
      </c>
    </row>
    <row r="183" spans="1:18" s="16" customFormat="1" x14ac:dyDescent="0.2">
      <c r="A183" s="12">
        <v>1011976</v>
      </c>
      <c r="B183" s="12" t="s">
        <v>121</v>
      </c>
      <c r="C183" s="12">
        <v>16.34</v>
      </c>
      <c r="D183" s="13">
        <v>18.989999999999998</v>
      </c>
      <c r="E183" s="14">
        <v>1.5</v>
      </c>
      <c r="F183" s="14">
        <v>17.489999999999998</v>
      </c>
      <c r="G183" s="15">
        <v>15.034782608695652</v>
      </c>
      <c r="H183" s="16">
        <v>0.2</v>
      </c>
      <c r="I183" s="15">
        <f>F183-H183</f>
        <v>17.29</v>
      </c>
      <c r="J183" s="15">
        <f>I183/1.15</f>
        <v>15.034782608695652</v>
      </c>
      <c r="K183" s="15">
        <f>I183-J183</f>
        <v>2.2552173913043472</v>
      </c>
      <c r="L183" s="14">
        <f>J183+K183+H183</f>
        <v>17.489999999999998</v>
      </c>
      <c r="M183" s="14">
        <v>17.489999999999998</v>
      </c>
      <c r="N183" s="17" t="s">
        <v>114</v>
      </c>
      <c r="O183" s="15">
        <v>15.034782608695652</v>
      </c>
      <c r="P183" s="15">
        <f>O183*0.9</f>
        <v>13.531304347826087</v>
      </c>
      <c r="Q183" s="15">
        <f>P183*1.15</f>
        <v>15.560999999999998</v>
      </c>
      <c r="R183" s="14">
        <f>Q183+H183</f>
        <v>15.760999999999997</v>
      </c>
    </row>
    <row r="184" spans="1:18" s="16" customFormat="1" x14ac:dyDescent="0.2">
      <c r="A184" s="12">
        <v>1018842</v>
      </c>
      <c r="B184" s="12" t="s">
        <v>122</v>
      </c>
      <c r="C184" s="12">
        <v>17.21</v>
      </c>
      <c r="D184" s="13">
        <v>19.989999999999998</v>
      </c>
      <c r="E184" s="14">
        <v>2</v>
      </c>
      <c r="F184" s="14">
        <v>17.989999999999998</v>
      </c>
      <c r="G184" s="15">
        <v>15.469565217391304</v>
      </c>
      <c r="H184" s="16">
        <v>0.2</v>
      </c>
      <c r="I184" s="15">
        <f>F184-H184</f>
        <v>17.79</v>
      </c>
      <c r="J184" s="15">
        <f>I184/1.15</f>
        <v>15.469565217391304</v>
      </c>
      <c r="K184" s="15">
        <f>I184-J184</f>
        <v>2.3204347826086948</v>
      </c>
      <c r="L184" s="14">
        <f>J184+K184+H184</f>
        <v>17.989999999999998</v>
      </c>
      <c r="M184" s="14">
        <v>17.989999999999998</v>
      </c>
      <c r="N184" s="17" t="s">
        <v>114</v>
      </c>
      <c r="O184" s="15">
        <v>15.469565217391304</v>
      </c>
      <c r="P184" s="15">
        <f>O184*0.9</f>
        <v>13.922608695652174</v>
      </c>
      <c r="Q184" s="15">
        <f>P184*1.15</f>
        <v>16.010999999999999</v>
      </c>
      <c r="R184" s="14">
        <f>Q184+H184</f>
        <v>16.210999999999999</v>
      </c>
    </row>
    <row r="185" spans="1:18" s="16" customFormat="1" x14ac:dyDescent="0.2">
      <c r="A185" s="12">
        <v>1004273</v>
      </c>
      <c r="B185" s="12" t="s">
        <v>156</v>
      </c>
      <c r="C185" s="12">
        <v>19.82</v>
      </c>
      <c r="D185" s="13">
        <v>22.99</v>
      </c>
      <c r="E185" s="14">
        <v>2</v>
      </c>
      <c r="F185" s="14">
        <v>20.99</v>
      </c>
      <c r="G185" s="15">
        <v>18.078260869565216</v>
      </c>
      <c r="H185" s="16">
        <v>0.2</v>
      </c>
      <c r="I185" s="15">
        <f>F185-H185</f>
        <v>20.79</v>
      </c>
      <c r="J185" s="15">
        <f>I185/1.15</f>
        <v>18.078260869565216</v>
      </c>
      <c r="K185" s="15">
        <f>I185-J185</f>
        <v>2.7117391304347827</v>
      </c>
      <c r="L185" s="14">
        <f>J185+K185+H185</f>
        <v>20.99</v>
      </c>
      <c r="M185" s="14">
        <v>20.99</v>
      </c>
      <c r="N185" s="17" t="s">
        <v>114</v>
      </c>
      <c r="O185" s="15">
        <v>18.078260869565216</v>
      </c>
      <c r="P185" s="15">
        <f>O185*0.9</f>
        <v>16.270434782608696</v>
      </c>
      <c r="Q185" s="15">
        <f>P185*1.15</f>
        <v>18.710999999999999</v>
      </c>
      <c r="R185" s="14">
        <f>Q185+H185</f>
        <v>18.910999999999998</v>
      </c>
    </row>
    <row r="186" spans="1:18" s="16" customFormat="1" x14ac:dyDescent="0.2">
      <c r="A186" s="12">
        <v>1000781</v>
      </c>
      <c r="B186" s="12" t="s">
        <v>62</v>
      </c>
      <c r="C186" s="12">
        <v>25.47</v>
      </c>
      <c r="D186" s="13">
        <v>29.49</v>
      </c>
      <c r="E186" s="14">
        <v>2</v>
      </c>
      <c r="F186" s="14">
        <v>27.49</v>
      </c>
      <c r="G186" s="15">
        <v>23.730434782608697</v>
      </c>
      <c r="H186" s="16">
        <v>0.2</v>
      </c>
      <c r="I186" s="15">
        <f>F186-H186</f>
        <v>27.29</v>
      </c>
      <c r="J186" s="15">
        <f>I186/1.15</f>
        <v>23.730434782608697</v>
      </c>
      <c r="K186" s="15">
        <f>I186-J186</f>
        <v>3.5595652173913024</v>
      </c>
      <c r="L186" s="14">
        <f>J186+K186+H186</f>
        <v>27.49</v>
      </c>
      <c r="M186" s="14">
        <v>27.49</v>
      </c>
      <c r="N186" s="17" t="s">
        <v>24</v>
      </c>
      <c r="O186" s="15">
        <v>23.730434782608697</v>
      </c>
      <c r="P186" s="15">
        <f>O186*0.9</f>
        <v>21.357391304347829</v>
      </c>
      <c r="Q186" s="15">
        <f>P186*1.15</f>
        <v>24.561</v>
      </c>
      <c r="R186" s="14">
        <f>Q186+H186</f>
        <v>24.760999999999999</v>
      </c>
    </row>
    <row r="187" spans="1:18" s="16" customFormat="1" x14ac:dyDescent="0.2">
      <c r="A187" s="12">
        <v>1001110</v>
      </c>
      <c r="B187" s="12" t="s">
        <v>63</v>
      </c>
      <c r="C187" s="12">
        <v>35.299999999999997</v>
      </c>
      <c r="D187" s="13">
        <v>40.799999999999997</v>
      </c>
      <c r="E187" s="14">
        <v>1.81</v>
      </c>
      <c r="F187" s="14">
        <v>38.989999999999995</v>
      </c>
      <c r="G187" s="15">
        <v>33.73043478260869</v>
      </c>
      <c r="H187" s="16">
        <v>0.2</v>
      </c>
      <c r="I187" s="15">
        <f>F187-H187</f>
        <v>38.789999999999992</v>
      </c>
      <c r="J187" s="15">
        <f>I187/1.15</f>
        <v>33.73043478260869</v>
      </c>
      <c r="K187" s="15">
        <f>I187-J187</f>
        <v>5.0595652173913024</v>
      </c>
      <c r="L187" s="14">
        <f>J187+K187+H187</f>
        <v>38.989999999999995</v>
      </c>
      <c r="M187" s="14">
        <v>38.989999999999995</v>
      </c>
      <c r="N187" s="17" t="s">
        <v>24</v>
      </c>
      <c r="O187" s="15">
        <v>33.73043478260869</v>
      </c>
      <c r="P187" s="15">
        <f>O187*0.9</f>
        <v>30.357391304347821</v>
      </c>
      <c r="Q187" s="15">
        <f>P187*1.15</f>
        <v>34.910999999999994</v>
      </c>
      <c r="R187" s="14">
        <f>Q187+H187</f>
        <v>35.110999999999997</v>
      </c>
    </row>
    <row r="188" spans="1:18" s="16" customFormat="1" x14ac:dyDescent="0.2">
      <c r="A188" s="12">
        <v>1000429</v>
      </c>
      <c r="B188" s="12" t="s">
        <v>208</v>
      </c>
      <c r="C188" s="12">
        <v>13.73</v>
      </c>
      <c r="D188" s="13">
        <v>15.99</v>
      </c>
      <c r="E188" s="14">
        <v>1.5</v>
      </c>
      <c r="F188" s="14">
        <v>14.49</v>
      </c>
      <c r="G188" s="15">
        <v>12.426086956521742</v>
      </c>
      <c r="H188" s="16">
        <v>0.2</v>
      </c>
      <c r="I188" s="15">
        <f>F188-H188</f>
        <v>14.290000000000001</v>
      </c>
      <c r="J188" s="15">
        <f>I188/1.15</f>
        <v>12.426086956521742</v>
      </c>
      <c r="K188" s="15">
        <f>I188-J188</f>
        <v>1.8639130434782594</v>
      </c>
      <c r="L188" s="14">
        <f>J188+K188+H188</f>
        <v>14.49</v>
      </c>
      <c r="M188" s="14">
        <v>14.49</v>
      </c>
      <c r="N188" s="17" t="s">
        <v>114</v>
      </c>
      <c r="O188" s="15">
        <v>12.426086956521742</v>
      </c>
      <c r="P188" s="15">
        <f>O188*0.9</f>
        <v>11.183478260869567</v>
      </c>
      <c r="Q188" s="15">
        <f>P188*1.15</f>
        <v>12.861000000000001</v>
      </c>
      <c r="R188" s="14">
        <f>Q188+H188</f>
        <v>13.061</v>
      </c>
    </row>
    <row r="189" spans="1:18" s="16" customFormat="1" x14ac:dyDescent="0.2">
      <c r="A189" s="12">
        <v>1011038</v>
      </c>
      <c r="B189" s="12" t="s">
        <v>209</v>
      </c>
      <c r="C189" s="12">
        <v>12.86</v>
      </c>
      <c r="D189" s="13">
        <v>14.99</v>
      </c>
      <c r="E189" s="14">
        <v>1.5</v>
      </c>
      <c r="F189" s="14">
        <v>13.49</v>
      </c>
      <c r="G189" s="15">
        <v>11.556521739130437</v>
      </c>
      <c r="H189" s="16">
        <v>0.2</v>
      </c>
      <c r="I189" s="15">
        <f>F189-H189</f>
        <v>13.290000000000001</v>
      </c>
      <c r="J189" s="15">
        <f>I189/1.15</f>
        <v>11.556521739130437</v>
      </c>
      <c r="K189" s="15">
        <f>I189-J189</f>
        <v>1.733478260869564</v>
      </c>
      <c r="L189" s="14">
        <f>J189+K189+H189</f>
        <v>13.49</v>
      </c>
      <c r="M189" s="14">
        <v>13.49</v>
      </c>
      <c r="N189" s="17" t="s">
        <v>114</v>
      </c>
      <c r="O189" s="15">
        <v>11.556521739130437</v>
      </c>
      <c r="P189" s="15">
        <f>O189*0.9</f>
        <v>10.400869565217393</v>
      </c>
      <c r="Q189" s="15">
        <f>P189*1.15</f>
        <v>11.961</v>
      </c>
      <c r="R189" s="14">
        <f>Q189+H189</f>
        <v>12.161</v>
      </c>
    </row>
    <row r="190" spans="1:18" s="16" customFormat="1" x14ac:dyDescent="0.2">
      <c r="A190" s="12">
        <v>1017389</v>
      </c>
      <c r="B190" s="12" t="s">
        <v>210</v>
      </c>
      <c r="C190" s="12">
        <v>15.47</v>
      </c>
      <c r="D190" s="13">
        <v>17.989999999999998</v>
      </c>
      <c r="E190" s="14">
        <v>2</v>
      </c>
      <c r="F190" s="14">
        <v>15.989999999999998</v>
      </c>
      <c r="G190" s="15">
        <v>13.730434782608697</v>
      </c>
      <c r="H190" s="16">
        <v>0.2</v>
      </c>
      <c r="I190" s="15">
        <f>F190-H190</f>
        <v>15.79</v>
      </c>
      <c r="J190" s="15">
        <f>I190/1.15</f>
        <v>13.730434782608697</v>
      </c>
      <c r="K190" s="15">
        <f>I190-J190</f>
        <v>2.0595652173913024</v>
      </c>
      <c r="L190" s="14">
        <f>J190+K190+H190</f>
        <v>15.989999999999998</v>
      </c>
      <c r="M190" s="14">
        <v>15.989999999999998</v>
      </c>
      <c r="N190" s="17" t="s">
        <v>114</v>
      </c>
      <c r="O190" s="15">
        <v>13.730434782608697</v>
      </c>
      <c r="P190" s="15">
        <f>O190*0.9</f>
        <v>12.357391304347827</v>
      </c>
      <c r="Q190" s="15">
        <f>P190*1.15</f>
        <v>14.211</v>
      </c>
      <c r="R190" s="14">
        <f>Q190+H190</f>
        <v>14.411</v>
      </c>
    </row>
    <row r="191" spans="1:18" s="16" customFormat="1" x14ac:dyDescent="0.2">
      <c r="A191" s="12">
        <v>1001188</v>
      </c>
      <c r="B191" s="12" t="s">
        <v>211</v>
      </c>
      <c r="C191" s="12">
        <v>15.47</v>
      </c>
      <c r="D191" s="13">
        <v>17.989999999999998</v>
      </c>
      <c r="E191" s="14">
        <v>2</v>
      </c>
      <c r="F191" s="14">
        <v>15.989999999999998</v>
      </c>
      <c r="G191" s="15">
        <v>13.730434782608697</v>
      </c>
      <c r="H191" s="16">
        <v>0.2</v>
      </c>
      <c r="I191" s="15">
        <f>F191-H191</f>
        <v>15.79</v>
      </c>
      <c r="J191" s="15">
        <f>I191/1.15</f>
        <v>13.730434782608697</v>
      </c>
      <c r="K191" s="15">
        <f>I191-J191</f>
        <v>2.0595652173913024</v>
      </c>
      <c r="L191" s="14">
        <f>J191+K191+H191</f>
        <v>15.989999999999998</v>
      </c>
      <c r="M191" s="14">
        <v>15.989999999999998</v>
      </c>
      <c r="N191" s="17" t="s">
        <v>114</v>
      </c>
      <c r="O191" s="15">
        <v>13.730434782608697</v>
      </c>
      <c r="P191" s="15">
        <f>O191*0.9</f>
        <v>12.357391304347827</v>
      </c>
      <c r="Q191" s="15">
        <f>P191*1.15</f>
        <v>14.211</v>
      </c>
      <c r="R191" s="14">
        <f>Q191+H191</f>
        <v>14.411</v>
      </c>
    </row>
    <row r="192" spans="1:18" s="16" customFormat="1" x14ac:dyDescent="0.2">
      <c r="A192" s="12">
        <v>1036629</v>
      </c>
      <c r="B192" s="12" t="s">
        <v>147</v>
      </c>
      <c r="C192" s="12">
        <v>38.950000000000003</v>
      </c>
      <c r="D192" s="13">
        <v>44.99</v>
      </c>
      <c r="E192" s="14">
        <v>3</v>
      </c>
      <c r="F192" s="14">
        <v>41.99</v>
      </c>
      <c r="G192" s="15">
        <v>36.339130434782611</v>
      </c>
      <c r="H192" s="16">
        <v>0.2</v>
      </c>
      <c r="I192" s="15">
        <f>F192-H192</f>
        <v>41.79</v>
      </c>
      <c r="J192" s="15">
        <f>I192/1.15</f>
        <v>36.339130434782611</v>
      </c>
      <c r="K192" s="15">
        <f>I192-J192</f>
        <v>5.4508695652173884</v>
      </c>
      <c r="L192" s="14">
        <f>J192+K192+H192</f>
        <v>41.99</v>
      </c>
      <c r="M192" s="14">
        <v>41.99</v>
      </c>
      <c r="N192" s="17" t="s">
        <v>114</v>
      </c>
      <c r="O192" s="15">
        <v>36.339130434782611</v>
      </c>
      <c r="P192" s="15">
        <f>O192*0.9</f>
        <v>32.705217391304352</v>
      </c>
      <c r="Q192" s="15">
        <f>P192*1.15</f>
        <v>37.611000000000004</v>
      </c>
      <c r="R192" s="14">
        <f>Q192+H192</f>
        <v>37.811000000000007</v>
      </c>
    </row>
    <row r="193" spans="1:18" s="16" customFormat="1" x14ac:dyDescent="0.2">
      <c r="A193" s="12">
        <v>1003087</v>
      </c>
      <c r="B193" s="12" t="s">
        <v>187</v>
      </c>
      <c r="C193" s="12">
        <v>15.47</v>
      </c>
      <c r="D193" s="13">
        <v>17.989999999999998</v>
      </c>
      <c r="E193" s="14">
        <v>2</v>
      </c>
      <c r="F193" s="14">
        <v>15.989999999999998</v>
      </c>
      <c r="G193" s="15">
        <v>13.730434782608697</v>
      </c>
      <c r="H193" s="16">
        <v>0.2</v>
      </c>
      <c r="I193" s="15">
        <f>F193-H193</f>
        <v>15.79</v>
      </c>
      <c r="J193" s="15">
        <f>I193/1.15</f>
        <v>13.730434782608697</v>
      </c>
      <c r="K193" s="15">
        <f>I193-J193</f>
        <v>2.0595652173913024</v>
      </c>
      <c r="L193" s="14">
        <f>J193+K193+H193</f>
        <v>15.989999999999998</v>
      </c>
      <c r="M193" s="14">
        <v>15.989999999999998</v>
      </c>
      <c r="N193" s="17" t="s">
        <v>114</v>
      </c>
      <c r="O193" s="15">
        <v>13.730434782608697</v>
      </c>
      <c r="P193" s="15">
        <f>O193*0.9</f>
        <v>12.357391304347827</v>
      </c>
      <c r="Q193" s="15">
        <f>P193*1.15</f>
        <v>14.211</v>
      </c>
      <c r="R193" s="14">
        <f>Q193+H193</f>
        <v>14.411</v>
      </c>
    </row>
    <row r="194" spans="1:18" s="16" customFormat="1" x14ac:dyDescent="0.2">
      <c r="A194" s="12">
        <v>1030476</v>
      </c>
      <c r="B194" s="12" t="s">
        <v>164</v>
      </c>
      <c r="C194" s="12">
        <v>13.73</v>
      </c>
      <c r="D194" s="13">
        <v>15.99</v>
      </c>
      <c r="E194" s="14">
        <v>3</v>
      </c>
      <c r="F194" s="14">
        <v>12.99</v>
      </c>
      <c r="G194" s="15">
        <v>11.121739130434785</v>
      </c>
      <c r="H194" s="16">
        <v>0.2</v>
      </c>
      <c r="I194" s="15">
        <f>F194-H194</f>
        <v>12.790000000000001</v>
      </c>
      <c r="J194" s="15">
        <f>I194/1.15</f>
        <v>11.121739130434785</v>
      </c>
      <c r="K194" s="15">
        <f>I194-J194</f>
        <v>1.6682608695652164</v>
      </c>
      <c r="L194" s="14">
        <f>J194+K194+H194</f>
        <v>12.99</v>
      </c>
      <c r="M194" s="14">
        <v>12.99</v>
      </c>
      <c r="N194" s="17" t="s">
        <v>114</v>
      </c>
      <c r="O194" s="15">
        <v>11.121739130434785</v>
      </c>
      <c r="P194" s="15">
        <f>O194*0.9</f>
        <v>10.009565217391307</v>
      </c>
      <c r="Q194" s="15">
        <f>P194*1.15</f>
        <v>11.511000000000003</v>
      </c>
      <c r="R194" s="14">
        <f>Q194+H194</f>
        <v>11.711000000000002</v>
      </c>
    </row>
    <row r="195" spans="1:18" s="16" customFormat="1" x14ac:dyDescent="0.2">
      <c r="A195" s="12">
        <v>1002623</v>
      </c>
      <c r="B195" s="12" t="s">
        <v>188</v>
      </c>
      <c r="C195" s="12">
        <v>14.17</v>
      </c>
      <c r="D195" s="13">
        <v>16.5</v>
      </c>
      <c r="E195" s="14">
        <v>2</v>
      </c>
      <c r="F195" s="14">
        <v>14.5</v>
      </c>
      <c r="G195" s="15">
        <v>12.434782608695654</v>
      </c>
      <c r="H195" s="16">
        <v>0.2</v>
      </c>
      <c r="I195" s="15">
        <f>F195-H195</f>
        <v>14.3</v>
      </c>
      <c r="J195" s="15">
        <f>I195/1.15</f>
        <v>12.434782608695654</v>
      </c>
      <c r="K195" s="15">
        <f>I195-J195</f>
        <v>1.8652173913043466</v>
      </c>
      <c r="L195" s="14">
        <f>J195+K195+H195</f>
        <v>14.5</v>
      </c>
      <c r="M195" s="14">
        <v>14.5</v>
      </c>
      <c r="N195" s="17" t="s">
        <v>114</v>
      </c>
      <c r="O195" s="15">
        <v>12.434782608695654</v>
      </c>
      <c r="P195" s="15">
        <f>O195*0.9</f>
        <v>11.191304347826089</v>
      </c>
      <c r="Q195" s="15">
        <f>P195*1.15</f>
        <v>12.870000000000001</v>
      </c>
      <c r="R195" s="14">
        <f>Q195+H195</f>
        <v>13.07</v>
      </c>
    </row>
    <row r="196" spans="1:18" s="16" customFormat="1" x14ac:dyDescent="0.2">
      <c r="A196" s="12">
        <v>1023166</v>
      </c>
      <c r="B196" s="12" t="s">
        <v>189</v>
      </c>
      <c r="C196" s="12">
        <v>14.6</v>
      </c>
      <c r="D196" s="13">
        <v>16.989999999999998</v>
      </c>
      <c r="E196" s="14">
        <v>2</v>
      </c>
      <c r="F196" s="14">
        <v>14.989999999999998</v>
      </c>
      <c r="G196" s="15">
        <v>12.860869565217392</v>
      </c>
      <c r="H196" s="16">
        <v>0.2</v>
      </c>
      <c r="I196" s="15">
        <f>F196-H196</f>
        <v>14.79</v>
      </c>
      <c r="J196" s="15">
        <f>I196/1.15</f>
        <v>12.860869565217392</v>
      </c>
      <c r="K196" s="15">
        <f>I196-J196</f>
        <v>1.929130434782607</v>
      </c>
      <c r="L196" s="14">
        <f>J196+K196+H196</f>
        <v>14.989999999999998</v>
      </c>
      <c r="M196" s="14">
        <v>14.989999999999998</v>
      </c>
      <c r="N196" s="17" t="s">
        <v>114</v>
      </c>
      <c r="O196" s="15">
        <v>12.860869565217392</v>
      </c>
      <c r="P196" s="15">
        <f>O196*0.9</f>
        <v>11.574782608695653</v>
      </c>
      <c r="Q196" s="15">
        <f>P196*1.15</f>
        <v>13.311</v>
      </c>
      <c r="R196" s="14">
        <f>Q196+H196</f>
        <v>13.510999999999999</v>
      </c>
    </row>
    <row r="197" spans="1:18" s="16" customFormat="1" x14ac:dyDescent="0.2">
      <c r="A197" s="12">
        <v>1016364</v>
      </c>
      <c r="B197" s="12" t="s">
        <v>233</v>
      </c>
      <c r="C197" s="12">
        <v>15.46</v>
      </c>
      <c r="D197" s="13">
        <v>17.98</v>
      </c>
      <c r="E197" s="14">
        <v>1.5</v>
      </c>
      <c r="F197" s="14">
        <v>16.48</v>
      </c>
      <c r="G197" s="15">
        <v>14.156521739130437</v>
      </c>
      <c r="H197" s="16">
        <v>0.2</v>
      </c>
      <c r="I197" s="15">
        <f>F197-H197</f>
        <v>16.28</v>
      </c>
      <c r="J197" s="15">
        <f>I197/1.15</f>
        <v>14.156521739130437</v>
      </c>
      <c r="K197" s="15">
        <f>I197-J197</f>
        <v>2.1234782608695646</v>
      </c>
      <c r="L197" s="14">
        <f>J197+K197+H197</f>
        <v>16.48</v>
      </c>
      <c r="M197" s="14">
        <v>16.48</v>
      </c>
      <c r="N197" s="17" t="s">
        <v>114</v>
      </c>
      <c r="O197" s="15">
        <v>14.156521739130437</v>
      </c>
      <c r="P197" s="15">
        <f>O197*0.9</f>
        <v>12.740869565217393</v>
      </c>
      <c r="Q197" s="15">
        <f>P197*1.15</f>
        <v>14.652000000000001</v>
      </c>
      <c r="R197" s="14">
        <f>Q197+H197</f>
        <v>14.852</v>
      </c>
    </row>
    <row r="198" spans="1:18" x14ac:dyDescent="0.2">
      <c r="A198" s="1" t="s">
        <v>0</v>
      </c>
      <c r="D198" s="3"/>
      <c r="E198" s="4"/>
      <c r="F198" s="4"/>
      <c r="L198" s="4"/>
      <c r="M198" s="4"/>
      <c r="P198" s="8"/>
    </row>
    <row r="199" spans="1:18" ht="76.5" x14ac:dyDescent="0.2">
      <c r="A199" s="1"/>
      <c r="D199" s="3"/>
      <c r="E199" s="4"/>
      <c r="F199" s="4"/>
      <c r="L199" s="4">
        <f>K199+J199+H199</f>
        <v>0</v>
      </c>
      <c r="M199" s="4"/>
      <c r="O199" s="6" t="s">
        <v>2</v>
      </c>
      <c r="P199" s="8" t="s">
        <v>3</v>
      </c>
      <c r="Q199" s="5" t="s">
        <v>4</v>
      </c>
      <c r="R199" s="10" t="s">
        <v>5</v>
      </c>
    </row>
  </sheetData>
  <sortState xmlns:xlrd2="http://schemas.microsoft.com/office/spreadsheetml/2017/richdata2" ref="A1:S199">
    <sortCondition ref="B4:B19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Agency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Aker</dc:creator>
  <cp:lastModifiedBy>Jennifer Aker</cp:lastModifiedBy>
  <dcterms:created xsi:type="dcterms:W3CDTF">2021-09-21T11:51:21Z</dcterms:created>
  <dcterms:modified xsi:type="dcterms:W3CDTF">2021-09-21T14:16:08Z</dcterms:modified>
</cp:coreProperties>
</file>