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rj\OneDrive - Nova Scotia Liquor Corporation\Desktop\"/>
    </mc:Choice>
  </mc:AlternateContent>
  <xr:revisionPtr revIDLastSave="0" documentId="8_{602E69EE-CA4C-4689-A331-3401D2E076F9}" xr6:coauthVersionLast="45" xr6:coauthVersionMax="45" xr10:uidLastSave="{00000000-0000-0000-0000-000000000000}"/>
  <bookViews>
    <workbookView xWindow="-23385" yWindow="990" windowWidth="21600" windowHeight="11385" xr2:uid="{E3E96C66-C9D4-40C1-8213-44471E30700C}"/>
  </bookViews>
  <sheets>
    <sheet name="Agency" sheetId="1" r:id="rId1"/>
  </sheets>
  <definedNames>
    <definedName name="_xlnm._FilterDatabase" localSheetId="0" hidden="1">Agency!$A$1:$A$3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H4" i="1"/>
  <c r="I4" i="1" s="1"/>
  <c r="J4" i="1" s="1"/>
  <c r="O4" i="1"/>
  <c r="P4" i="1"/>
  <c r="Q4" i="1"/>
  <c r="H5" i="1"/>
  <c r="J5" i="1" s="1"/>
  <c r="I5" i="1"/>
  <c r="K5" i="1"/>
  <c r="O5" i="1"/>
  <c r="P5" i="1" s="1"/>
  <c r="Q5" i="1" s="1"/>
  <c r="H6" i="1"/>
  <c r="O6" i="1"/>
  <c r="P6" i="1"/>
  <c r="Q6" i="1" s="1"/>
  <c r="H7" i="1"/>
  <c r="J7" i="1" s="1"/>
  <c r="I7" i="1"/>
  <c r="O7" i="1"/>
  <c r="P7" i="1"/>
  <c r="Q7" i="1" s="1"/>
  <c r="H8" i="1"/>
  <c r="I8" i="1"/>
  <c r="J8" i="1"/>
  <c r="O8" i="1"/>
  <c r="P8" i="1" s="1"/>
  <c r="Q8" i="1" s="1"/>
  <c r="H9" i="1"/>
  <c r="O9" i="1"/>
  <c r="P9" i="1"/>
  <c r="Q9" i="1" s="1"/>
  <c r="H10" i="1"/>
  <c r="I10" i="1"/>
  <c r="O10" i="1"/>
  <c r="P10" i="1" s="1"/>
  <c r="Q10" i="1" s="1"/>
  <c r="H11" i="1"/>
  <c r="I11" i="1"/>
  <c r="O11" i="1"/>
  <c r="P11" i="1"/>
  <c r="Q11" i="1" s="1"/>
  <c r="H12" i="1"/>
  <c r="I12" i="1" s="1"/>
  <c r="J12" i="1"/>
  <c r="K12" i="1"/>
  <c r="O12" i="1"/>
  <c r="P12" i="1"/>
  <c r="Q12" i="1"/>
  <c r="H13" i="1"/>
  <c r="I13" i="1"/>
  <c r="J13" i="1" s="1"/>
  <c r="K13" i="1" s="1"/>
  <c r="O13" i="1"/>
  <c r="P13" i="1" s="1"/>
  <c r="Q13" i="1" s="1"/>
  <c r="H14" i="1"/>
  <c r="O14" i="1"/>
  <c r="P14" i="1"/>
  <c r="Q14" i="1" s="1"/>
  <c r="H15" i="1"/>
  <c r="J15" i="1" s="1"/>
  <c r="I15" i="1"/>
  <c r="O15" i="1"/>
  <c r="P15" i="1"/>
  <c r="Q15" i="1"/>
  <c r="H16" i="1"/>
  <c r="I16" i="1"/>
  <c r="J16" i="1"/>
  <c r="O16" i="1"/>
  <c r="P16" i="1"/>
  <c r="Q16" i="1"/>
  <c r="H17" i="1"/>
  <c r="O17" i="1"/>
  <c r="P17" i="1"/>
  <c r="Q17" i="1" s="1"/>
  <c r="H18" i="1"/>
  <c r="O18" i="1"/>
  <c r="P18" i="1" s="1"/>
  <c r="Q18" i="1" s="1"/>
  <c r="H19" i="1"/>
  <c r="I19" i="1"/>
  <c r="J19" i="1"/>
  <c r="O19" i="1"/>
  <c r="P19" i="1"/>
  <c r="Q19" i="1" s="1"/>
  <c r="H20" i="1"/>
  <c r="I20" i="1" s="1"/>
  <c r="J20" i="1" s="1"/>
  <c r="O20" i="1"/>
  <c r="P20" i="1"/>
  <c r="Q20" i="1"/>
  <c r="H21" i="1"/>
  <c r="I21" i="1" s="1"/>
  <c r="O21" i="1"/>
  <c r="P21" i="1" s="1"/>
  <c r="Q21" i="1" s="1"/>
  <c r="H22" i="1"/>
  <c r="O22" i="1"/>
  <c r="P22" i="1"/>
  <c r="Q22" i="1" s="1"/>
  <c r="H23" i="1"/>
  <c r="I23" i="1"/>
  <c r="O23" i="1"/>
  <c r="P23" i="1"/>
  <c r="Q23" i="1"/>
  <c r="H24" i="1"/>
  <c r="I24" i="1"/>
  <c r="J24" i="1"/>
  <c r="O24" i="1"/>
  <c r="P24" i="1" s="1"/>
  <c r="Q24" i="1"/>
  <c r="H25" i="1"/>
  <c r="O25" i="1"/>
  <c r="P25" i="1" s="1"/>
  <c r="Q25" i="1" s="1"/>
  <c r="H26" i="1"/>
  <c r="I26" i="1" s="1"/>
  <c r="O26" i="1"/>
  <c r="P26" i="1" s="1"/>
  <c r="Q26" i="1" s="1"/>
  <c r="H27" i="1"/>
  <c r="I27" i="1"/>
  <c r="J27" i="1"/>
  <c r="O27" i="1"/>
  <c r="P27" i="1"/>
  <c r="Q27" i="1" s="1"/>
  <c r="H28" i="1"/>
  <c r="I28" i="1"/>
  <c r="J28" i="1"/>
  <c r="K28" i="1" s="1"/>
  <c r="O28" i="1"/>
  <c r="P28" i="1"/>
  <c r="Q28" i="1"/>
  <c r="H29" i="1"/>
  <c r="I29" i="1" s="1"/>
  <c r="O29" i="1"/>
  <c r="P29" i="1" s="1"/>
  <c r="Q29" i="1" s="1"/>
  <c r="H30" i="1"/>
  <c r="O30" i="1"/>
  <c r="P30" i="1"/>
  <c r="Q30" i="1" s="1"/>
  <c r="H31" i="1"/>
  <c r="J31" i="1" s="1"/>
  <c r="I31" i="1"/>
  <c r="O31" i="1"/>
  <c r="P31" i="1"/>
  <c r="Q31" i="1" s="1"/>
  <c r="H32" i="1"/>
  <c r="I32" i="1"/>
  <c r="J32" i="1"/>
  <c r="O32" i="1"/>
  <c r="P32" i="1"/>
  <c r="Q32" i="1"/>
  <c r="H33" i="1"/>
  <c r="O33" i="1"/>
  <c r="P33" i="1" s="1"/>
  <c r="Q33" i="1" s="1"/>
  <c r="H34" i="1"/>
  <c r="I34" i="1"/>
  <c r="O34" i="1"/>
  <c r="P34" i="1" s="1"/>
  <c r="Q34" i="1" s="1"/>
  <c r="H35" i="1"/>
  <c r="I35" i="1"/>
  <c r="O35" i="1"/>
  <c r="P35" i="1"/>
  <c r="Q35" i="1" s="1"/>
  <c r="H36" i="1"/>
  <c r="I36" i="1"/>
  <c r="J36" i="1"/>
  <c r="K36" i="1" s="1"/>
  <c r="O36" i="1"/>
  <c r="P36" i="1"/>
  <c r="Q36" i="1"/>
  <c r="H37" i="1"/>
  <c r="I37" i="1" s="1"/>
  <c r="O37" i="1"/>
  <c r="P37" i="1" s="1"/>
  <c r="Q37" i="1" s="1"/>
  <c r="H38" i="1"/>
  <c r="O38" i="1"/>
  <c r="P38" i="1"/>
  <c r="Q38" i="1" s="1"/>
  <c r="H39" i="1"/>
  <c r="I39" i="1"/>
  <c r="O39" i="1"/>
  <c r="P39" i="1"/>
  <c r="Q39" i="1"/>
  <c r="H40" i="1"/>
  <c r="I40" i="1"/>
  <c r="J40" i="1"/>
  <c r="K40" i="1" s="1"/>
  <c r="O40" i="1"/>
  <c r="P40" i="1"/>
  <c r="Q40" i="1"/>
  <c r="H41" i="1"/>
  <c r="O41" i="1"/>
  <c r="P41" i="1" s="1"/>
  <c r="Q41" i="1" s="1"/>
  <c r="H42" i="1"/>
  <c r="I42" i="1"/>
  <c r="O42" i="1"/>
  <c r="P42" i="1" s="1"/>
  <c r="Q42" i="1" s="1"/>
  <c r="H43" i="1"/>
  <c r="I43" i="1"/>
  <c r="J43" i="1" s="1"/>
  <c r="O43" i="1"/>
  <c r="P43" i="1"/>
  <c r="Q43" i="1" s="1"/>
  <c r="H44" i="1"/>
  <c r="I44" i="1"/>
  <c r="J44" i="1"/>
  <c r="K44" i="1" s="1"/>
  <c r="O44" i="1"/>
  <c r="P44" i="1"/>
  <c r="Q44" i="1"/>
  <c r="H45" i="1"/>
  <c r="I45" i="1" s="1"/>
  <c r="O45" i="1"/>
  <c r="P45" i="1" s="1"/>
  <c r="Q45" i="1" s="1"/>
  <c r="H46" i="1"/>
  <c r="O46" i="1"/>
  <c r="P46" i="1"/>
  <c r="Q46" i="1" s="1"/>
  <c r="H47" i="1"/>
  <c r="I47" i="1"/>
  <c r="O47" i="1"/>
  <c r="P47" i="1"/>
  <c r="Q47" i="1"/>
  <c r="H48" i="1"/>
  <c r="I48" i="1"/>
  <c r="J48" i="1"/>
  <c r="K48" i="1" s="1"/>
  <c r="O48" i="1"/>
  <c r="P48" i="1"/>
  <c r="Q48" i="1"/>
  <c r="H49" i="1"/>
  <c r="O49" i="1"/>
  <c r="P49" i="1" s="1"/>
  <c r="Q49" i="1" s="1"/>
  <c r="H50" i="1"/>
  <c r="I50" i="1"/>
  <c r="O50" i="1"/>
  <c r="P50" i="1" s="1"/>
  <c r="Q50" i="1" s="1"/>
  <c r="H51" i="1"/>
  <c r="I51" i="1"/>
  <c r="J51" i="1" s="1"/>
  <c r="O51" i="1"/>
  <c r="P51" i="1"/>
  <c r="Q51" i="1" s="1"/>
  <c r="H52" i="1"/>
  <c r="I52" i="1"/>
  <c r="J52" i="1"/>
  <c r="K52" i="1"/>
  <c r="O52" i="1"/>
  <c r="P52" i="1"/>
  <c r="Q52" i="1"/>
  <c r="H53" i="1"/>
  <c r="I53" i="1" s="1"/>
  <c r="O53" i="1"/>
  <c r="P53" i="1" s="1"/>
  <c r="Q53" i="1" s="1"/>
  <c r="H54" i="1"/>
  <c r="O54" i="1"/>
  <c r="P54" i="1"/>
  <c r="Q54" i="1" s="1"/>
  <c r="H55" i="1"/>
  <c r="I55" i="1"/>
  <c r="O55" i="1"/>
  <c r="P55" i="1"/>
  <c r="Q55" i="1"/>
  <c r="H56" i="1"/>
  <c r="I56" i="1"/>
  <c r="J56" i="1"/>
  <c r="K56" i="1" s="1"/>
  <c r="O56" i="1"/>
  <c r="P56" i="1"/>
  <c r="Q56" i="1"/>
  <c r="H57" i="1"/>
  <c r="O57" i="1"/>
  <c r="P57" i="1" s="1"/>
  <c r="Q57" i="1" s="1"/>
  <c r="H58" i="1"/>
  <c r="I58" i="1"/>
  <c r="O58" i="1"/>
  <c r="P58" i="1" s="1"/>
  <c r="Q58" i="1" s="1"/>
  <c r="H59" i="1"/>
  <c r="I59" i="1"/>
  <c r="J59" i="1" s="1"/>
  <c r="O59" i="1"/>
  <c r="P59" i="1"/>
  <c r="Q59" i="1" s="1"/>
  <c r="H60" i="1"/>
  <c r="I60" i="1"/>
  <c r="J60" i="1"/>
  <c r="K60" i="1"/>
  <c r="O60" i="1"/>
  <c r="P60" i="1"/>
  <c r="Q60" i="1"/>
  <c r="H61" i="1"/>
  <c r="I61" i="1" s="1"/>
  <c r="O61" i="1"/>
  <c r="P61" i="1" s="1"/>
  <c r="Q61" i="1" s="1"/>
  <c r="H62" i="1"/>
  <c r="O62" i="1"/>
  <c r="P62" i="1" s="1"/>
  <c r="Q62" i="1" s="1"/>
  <c r="H63" i="1"/>
  <c r="I63" i="1"/>
  <c r="O63" i="1"/>
  <c r="P63" i="1"/>
  <c r="Q63" i="1"/>
  <c r="H64" i="1"/>
  <c r="I64" i="1"/>
  <c r="J64" i="1"/>
  <c r="K64" i="1" s="1"/>
  <c r="O64" i="1"/>
  <c r="P64" i="1"/>
  <c r="Q64" i="1"/>
  <c r="H65" i="1"/>
  <c r="O65" i="1"/>
  <c r="P65" i="1" s="1"/>
  <c r="Q65" i="1" s="1"/>
  <c r="H66" i="1"/>
  <c r="O66" i="1"/>
  <c r="P66" i="1" s="1"/>
  <c r="Q66" i="1" s="1"/>
  <c r="H67" i="1"/>
  <c r="I67" i="1"/>
  <c r="J67" i="1" s="1"/>
  <c r="O67" i="1"/>
  <c r="P67" i="1"/>
  <c r="Q67" i="1" s="1"/>
  <c r="H68" i="1"/>
  <c r="I68" i="1"/>
  <c r="J68" i="1"/>
  <c r="K68" i="1"/>
  <c r="O68" i="1"/>
  <c r="P68" i="1"/>
  <c r="Q68" i="1"/>
  <c r="H69" i="1"/>
  <c r="I69" i="1" s="1"/>
  <c r="O69" i="1"/>
  <c r="P69" i="1" s="1"/>
  <c r="Q69" i="1" s="1"/>
  <c r="H70" i="1"/>
  <c r="O70" i="1"/>
  <c r="P70" i="1" s="1"/>
  <c r="Q70" i="1" s="1"/>
  <c r="H71" i="1"/>
  <c r="I71" i="1"/>
  <c r="O71" i="1"/>
  <c r="P71" i="1"/>
  <c r="Q71" i="1" s="1"/>
  <c r="H72" i="1"/>
  <c r="I72" i="1"/>
  <c r="J72" i="1"/>
  <c r="K72" i="1" s="1"/>
  <c r="O72" i="1"/>
  <c r="P72" i="1"/>
  <c r="Q72" i="1"/>
  <c r="H73" i="1"/>
  <c r="O73" i="1"/>
  <c r="P73" i="1" s="1"/>
  <c r="Q73" i="1" s="1"/>
  <c r="H74" i="1"/>
  <c r="I74" i="1" s="1"/>
  <c r="O74" i="1"/>
  <c r="P74" i="1" s="1"/>
  <c r="Q74" i="1" s="1"/>
  <c r="H75" i="1"/>
  <c r="I75" i="1"/>
  <c r="J75" i="1"/>
  <c r="O75" i="1"/>
  <c r="P75" i="1"/>
  <c r="Q75" i="1" s="1"/>
  <c r="H76" i="1"/>
  <c r="I76" i="1" s="1"/>
  <c r="J76" i="1" s="1"/>
  <c r="O76" i="1"/>
  <c r="P76" i="1" s="1"/>
  <c r="Q76" i="1" s="1"/>
  <c r="H77" i="1"/>
  <c r="I77" i="1" s="1"/>
  <c r="O77" i="1"/>
  <c r="P77" i="1" s="1"/>
  <c r="Q77" i="1" s="1"/>
  <c r="H78" i="1"/>
  <c r="O78" i="1"/>
  <c r="P78" i="1" s="1"/>
  <c r="Q78" i="1" s="1"/>
  <c r="H79" i="1"/>
  <c r="I79" i="1"/>
  <c r="O79" i="1"/>
  <c r="P79" i="1"/>
  <c r="Q79" i="1" s="1"/>
  <c r="H80" i="1"/>
  <c r="I80" i="1" s="1"/>
  <c r="J80" i="1" s="1"/>
  <c r="O80" i="1"/>
  <c r="P80" i="1" s="1"/>
  <c r="Q80" i="1"/>
  <c r="H81" i="1"/>
  <c r="O81" i="1"/>
  <c r="P81" i="1" s="1"/>
  <c r="Q81" i="1" s="1"/>
  <c r="H82" i="1"/>
  <c r="I82" i="1"/>
  <c r="O82" i="1"/>
  <c r="P82" i="1" s="1"/>
  <c r="Q82" i="1" s="1"/>
  <c r="H83" i="1"/>
  <c r="I83" i="1"/>
  <c r="J83" i="1" s="1"/>
  <c r="O83" i="1"/>
  <c r="P83" i="1"/>
  <c r="Q83" i="1" s="1"/>
  <c r="H84" i="1"/>
  <c r="I84" i="1" s="1"/>
  <c r="J84" i="1"/>
  <c r="K84" i="1" s="1"/>
  <c r="O84" i="1"/>
  <c r="P84" i="1" s="1"/>
  <c r="Q84" i="1"/>
  <c r="H85" i="1"/>
  <c r="I85" i="1" s="1"/>
  <c r="O85" i="1"/>
  <c r="P85" i="1" s="1"/>
  <c r="Q85" i="1" s="1"/>
  <c r="H86" i="1"/>
  <c r="O86" i="1"/>
  <c r="P86" i="1" s="1"/>
  <c r="Q86" i="1" s="1"/>
  <c r="H87" i="1"/>
  <c r="I87" i="1"/>
  <c r="O87" i="1"/>
  <c r="P87" i="1"/>
  <c r="Q87" i="1" s="1"/>
  <c r="H88" i="1"/>
  <c r="I88" i="1" s="1"/>
  <c r="J88" i="1"/>
  <c r="O88" i="1"/>
  <c r="P88" i="1"/>
  <c r="Q88" i="1"/>
  <c r="H89" i="1"/>
  <c r="O89" i="1"/>
  <c r="P89" i="1" s="1"/>
  <c r="Q89" i="1" s="1"/>
  <c r="H90" i="1"/>
  <c r="I90" i="1"/>
  <c r="O90" i="1"/>
  <c r="P90" i="1" s="1"/>
  <c r="Q90" i="1" s="1"/>
  <c r="H91" i="1"/>
  <c r="I91" i="1"/>
  <c r="J91" i="1" s="1"/>
  <c r="O91" i="1"/>
  <c r="P91" i="1"/>
  <c r="Q91" i="1" s="1"/>
  <c r="H92" i="1"/>
  <c r="I92" i="1" s="1"/>
  <c r="J92" i="1"/>
  <c r="K92" i="1" s="1"/>
  <c r="O92" i="1"/>
  <c r="P92" i="1" s="1"/>
  <c r="Q92" i="1"/>
  <c r="H93" i="1"/>
  <c r="I93" i="1" s="1"/>
  <c r="O93" i="1"/>
  <c r="P93" i="1" s="1"/>
  <c r="Q93" i="1" s="1"/>
  <c r="H94" i="1"/>
  <c r="O94" i="1"/>
  <c r="P94" i="1" s="1"/>
  <c r="Q94" i="1" s="1"/>
  <c r="H95" i="1"/>
  <c r="I95" i="1"/>
  <c r="O95" i="1"/>
  <c r="P95" i="1"/>
  <c r="Q95" i="1" s="1"/>
  <c r="H96" i="1"/>
  <c r="I96" i="1" s="1"/>
  <c r="J96" i="1"/>
  <c r="O96" i="1"/>
  <c r="P96" i="1" s="1"/>
  <c r="Q96" i="1" s="1"/>
  <c r="H97" i="1"/>
  <c r="O97" i="1"/>
  <c r="P97" i="1" s="1"/>
  <c r="Q97" i="1" s="1"/>
  <c r="H98" i="1"/>
  <c r="I98" i="1" s="1"/>
  <c r="O98" i="1"/>
  <c r="P98" i="1" s="1"/>
  <c r="Q98" i="1" s="1"/>
  <c r="H99" i="1"/>
  <c r="I99" i="1"/>
  <c r="J99" i="1"/>
  <c r="O99" i="1"/>
  <c r="P99" i="1"/>
  <c r="Q99" i="1" s="1"/>
  <c r="H100" i="1"/>
  <c r="I100" i="1" s="1"/>
  <c r="J100" i="1" s="1"/>
  <c r="O100" i="1"/>
  <c r="P100" i="1" s="1"/>
  <c r="Q100" i="1" s="1"/>
  <c r="H101" i="1"/>
  <c r="I101" i="1" s="1"/>
  <c r="O101" i="1"/>
  <c r="P101" i="1" s="1"/>
  <c r="Q101" i="1" s="1"/>
  <c r="H102" i="1"/>
  <c r="O102" i="1"/>
  <c r="P102" i="1"/>
  <c r="Q102" i="1" s="1"/>
  <c r="H103" i="1"/>
  <c r="I103" i="1"/>
  <c r="O103" i="1"/>
  <c r="P103" i="1"/>
  <c r="Q103" i="1"/>
  <c r="H104" i="1"/>
  <c r="I104" i="1" s="1"/>
  <c r="J104" i="1" s="1"/>
  <c r="O104" i="1"/>
  <c r="P104" i="1" s="1"/>
  <c r="Q104" i="1" s="1"/>
  <c r="H105" i="1"/>
  <c r="O105" i="1"/>
  <c r="P105" i="1" s="1"/>
  <c r="Q105" i="1" s="1"/>
  <c r="H106" i="1"/>
  <c r="O106" i="1"/>
  <c r="P106" i="1" s="1"/>
  <c r="Q106" i="1" s="1"/>
  <c r="H107" i="1"/>
  <c r="I107" i="1"/>
  <c r="J107" i="1" s="1"/>
  <c r="O107" i="1"/>
  <c r="P107" i="1"/>
  <c r="Q107" i="1" s="1"/>
  <c r="H108" i="1"/>
  <c r="I108" i="1" s="1"/>
  <c r="J108" i="1" s="1"/>
  <c r="O108" i="1"/>
  <c r="P108" i="1" s="1"/>
  <c r="Q108" i="1" s="1"/>
  <c r="H109" i="1"/>
  <c r="I109" i="1" s="1"/>
  <c r="O109" i="1"/>
  <c r="P109" i="1" s="1"/>
  <c r="Q109" i="1" s="1"/>
  <c r="H110" i="1"/>
  <c r="O110" i="1"/>
  <c r="P110" i="1" s="1"/>
  <c r="Q110" i="1" s="1"/>
  <c r="H111" i="1"/>
  <c r="I111" i="1"/>
  <c r="O111" i="1"/>
  <c r="P111" i="1"/>
  <c r="Q111" i="1" s="1"/>
  <c r="H112" i="1"/>
  <c r="I112" i="1" s="1"/>
  <c r="O112" i="1"/>
  <c r="P112" i="1"/>
  <c r="Q112" i="1"/>
  <c r="H113" i="1"/>
  <c r="O113" i="1"/>
  <c r="P113" i="1" s="1"/>
  <c r="Q113" i="1" s="1"/>
  <c r="H114" i="1"/>
  <c r="O114" i="1"/>
  <c r="P114" i="1" s="1"/>
  <c r="Q114" i="1" s="1"/>
  <c r="H115" i="1"/>
  <c r="I115" i="1"/>
  <c r="J115" i="1" s="1"/>
  <c r="P115" i="1"/>
  <c r="Q115" i="1"/>
  <c r="H116" i="1"/>
  <c r="I116" i="1" s="1"/>
  <c r="P116" i="1"/>
  <c r="Q116" i="1" s="1"/>
  <c r="H117" i="1"/>
  <c r="I117" i="1"/>
  <c r="P117" i="1"/>
  <c r="Q117" i="1"/>
  <c r="H118" i="1"/>
  <c r="P118" i="1"/>
  <c r="Q118" i="1" s="1"/>
  <c r="H119" i="1"/>
  <c r="I119" i="1"/>
  <c r="J119" i="1" s="1"/>
  <c r="P119" i="1"/>
  <c r="Q119" i="1"/>
  <c r="H120" i="1"/>
  <c r="I120" i="1" s="1"/>
  <c r="P120" i="1"/>
  <c r="Q120" i="1" s="1"/>
  <c r="H121" i="1"/>
  <c r="I121" i="1"/>
  <c r="P121" i="1"/>
  <c r="Q121" i="1"/>
  <c r="H122" i="1"/>
  <c r="P122" i="1"/>
  <c r="Q122" i="1" s="1"/>
  <c r="H123" i="1"/>
  <c r="I123" i="1"/>
  <c r="J123" i="1"/>
  <c r="P123" i="1"/>
  <c r="Q123" i="1"/>
  <c r="H124" i="1"/>
  <c r="I124" i="1" s="1"/>
  <c r="P124" i="1"/>
  <c r="Q124" i="1" s="1"/>
  <c r="H125" i="1"/>
  <c r="I125" i="1"/>
  <c r="P125" i="1"/>
  <c r="Q125" i="1"/>
  <c r="H126" i="1"/>
  <c r="P126" i="1"/>
  <c r="Q126" i="1" s="1"/>
  <c r="H127" i="1"/>
  <c r="I127" i="1"/>
  <c r="J127" i="1" s="1"/>
  <c r="P127" i="1"/>
  <c r="Q127" i="1"/>
  <c r="H128" i="1"/>
  <c r="I128" i="1" s="1"/>
  <c r="P128" i="1"/>
  <c r="Q128" i="1" s="1"/>
  <c r="H129" i="1"/>
  <c r="I129" i="1"/>
  <c r="P129" i="1"/>
  <c r="Q129" i="1"/>
  <c r="H130" i="1"/>
  <c r="P130" i="1"/>
  <c r="Q130" i="1" s="1"/>
  <c r="H131" i="1"/>
  <c r="I131" i="1"/>
  <c r="P131" i="1"/>
  <c r="Q131" i="1"/>
  <c r="H132" i="1"/>
  <c r="P132" i="1"/>
  <c r="Q132" i="1" s="1"/>
  <c r="H133" i="1"/>
  <c r="I133" i="1"/>
  <c r="P133" i="1"/>
  <c r="Q133" i="1"/>
  <c r="H134" i="1"/>
  <c r="I134" i="1" s="1"/>
  <c r="P134" i="1"/>
  <c r="Q134" i="1" s="1"/>
  <c r="H135" i="1"/>
  <c r="J135" i="1" s="1"/>
  <c r="I135" i="1"/>
  <c r="P135" i="1"/>
  <c r="Q135" i="1" s="1"/>
  <c r="H136" i="1"/>
  <c r="I136" i="1"/>
  <c r="J136" i="1"/>
  <c r="K136" i="1"/>
  <c r="P136" i="1"/>
  <c r="Q136" i="1" s="1"/>
  <c r="H137" i="1"/>
  <c r="I137" i="1" s="1"/>
  <c r="P137" i="1"/>
  <c r="Q137" i="1"/>
  <c r="H138" i="1"/>
  <c r="I138" i="1" s="1"/>
  <c r="P138" i="1"/>
  <c r="Q138" i="1"/>
  <c r="H139" i="1"/>
  <c r="I139" i="1"/>
  <c r="K139" i="1" s="1"/>
  <c r="J139" i="1"/>
  <c r="P139" i="1"/>
  <c r="Q139" i="1" s="1"/>
  <c r="H140" i="1"/>
  <c r="I140" i="1"/>
  <c r="J140" i="1"/>
  <c r="K140" i="1"/>
  <c r="P140" i="1"/>
  <c r="Q140" i="1" s="1"/>
  <c r="H141" i="1"/>
  <c r="I141" i="1" s="1"/>
  <c r="P141" i="1"/>
  <c r="Q141" i="1"/>
  <c r="H147" i="1"/>
  <c r="I147" i="1" s="1"/>
  <c r="O147" i="1"/>
  <c r="P147" i="1"/>
  <c r="Q147" i="1"/>
  <c r="H148" i="1"/>
  <c r="J148" i="1" s="1"/>
  <c r="I148" i="1"/>
  <c r="K148" i="1" s="1"/>
  <c r="O148" i="1"/>
  <c r="P148" i="1" s="1"/>
  <c r="Q148" i="1" s="1"/>
  <c r="H149" i="1"/>
  <c r="I149" i="1"/>
  <c r="K149" i="1" s="1"/>
  <c r="J149" i="1"/>
  <c r="O149" i="1"/>
  <c r="P149" i="1" s="1"/>
  <c r="Q149" i="1" s="1"/>
  <c r="H150" i="1"/>
  <c r="I150" i="1"/>
  <c r="J150" i="1"/>
  <c r="K150" i="1"/>
  <c r="O150" i="1"/>
  <c r="P150" i="1"/>
  <c r="Q150" i="1" s="1"/>
  <c r="H151" i="1"/>
  <c r="I151" i="1"/>
  <c r="J151" i="1"/>
  <c r="K151" i="1"/>
  <c r="O151" i="1"/>
  <c r="P151" i="1" s="1"/>
  <c r="Q151" i="1" s="1"/>
  <c r="H152" i="1"/>
  <c r="I152" i="1" s="1"/>
  <c r="O152" i="1"/>
  <c r="P152" i="1"/>
  <c r="Q152" i="1" s="1"/>
  <c r="H153" i="1"/>
  <c r="I153" i="1" s="1"/>
  <c r="O153" i="1"/>
  <c r="P153" i="1"/>
  <c r="Q153" i="1"/>
  <c r="H154" i="1"/>
  <c r="I154" i="1"/>
  <c r="J154" i="1" s="1"/>
  <c r="O154" i="1"/>
  <c r="P154" i="1"/>
  <c r="Q154" i="1"/>
  <c r="H155" i="1"/>
  <c r="I155" i="1" s="1"/>
  <c r="O155" i="1"/>
  <c r="P155" i="1"/>
  <c r="Q155" i="1"/>
  <c r="H156" i="1"/>
  <c r="J156" i="1" s="1"/>
  <c r="I156" i="1"/>
  <c r="K156" i="1" s="1"/>
  <c r="O156" i="1"/>
  <c r="P156" i="1" s="1"/>
  <c r="Q156" i="1" s="1"/>
  <c r="H157" i="1"/>
  <c r="I157" i="1"/>
  <c r="K157" i="1" s="1"/>
  <c r="J157" i="1"/>
  <c r="O157" i="1"/>
  <c r="P157" i="1" s="1"/>
  <c r="Q157" i="1" s="1"/>
  <c r="H158" i="1"/>
  <c r="I158" i="1"/>
  <c r="J158" i="1"/>
  <c r="K158" i="1"/>
  <c r="O158" i="1"/>
  <c r="P158" i="1"/>
  <c r="Q158" i="1" s="1"/>
  <c r="H159" i="1"/>
  <c r="I159" i="1"/>
  <c r="J159" i="1"/>
  <c r="K159" i="1"/>
  <c r="O159" i="1"/>
  <c r="P159" i="1" s="1"/>
  <c r="Q159" i="1" s="1"/>
  <c r="H160" i="1"/>
  <c r="I160" i="1" s="1"/>
  <c r="O160" i="1"/>
  <c r="P160" i="1"/>
  <c r="Q160" i="1" s="1"/>
  <c r="K160" i="1" l="1"/>
  <c r="J160" i="1"/>
  <c r="J152" i="1"/>
  <c r="K152" i="1" s="1"/>
  <c r="I118" i="1"/>
  <c r="I89" i="1"/>
  <c r="J89" i="1"/>
  <c r="I81" i="1"/>
  <c r="J81" i="1" s="1"/>
  <c r="J79" i="1"/>
  <c r="K79" i="1"/>
  <c r="K75" i="1"/>
  <c r="I62" i="1"/>
  <c r="J62" i="1" s="1"/>
  <c r="I49" i="1"/>
  <c r="J49" i="1"/>
  <c r="J42" i="1"/>
  <c r="K31" i="1"/>
  <c r="K16" i="1"/>
  <c r="K7" i="1"/>
  <c r="I73" i="1"/>
  <c r="J73" i="1"/>
  <c r="K42" i="1"/>
  <c r="I122" i="1"/>
  <c r="J122" i="1"/>
  <c r="J95" i="1"/>
  <c r="K95" i="1" s="1"/>
  <c r="J87" i="1"/>
  <c r="K87" i="1"/>
  <c r="J71" i="1"/>
  <c r="K71" i="1"/>
  <c r="K51" i="1"/>
  <c r="I38" i="1"/>
  <c r="J38" i="1" s="1"/>
  <c r="I25" i="1"/>
  <c r="J25" i="1"/>
  <c r="I14" i="1"/>
  <c r="J14" i="1"/>
  <c r="K154" i="1"/>
  <c r="J153" i="1"/>
  <c r="K153" i="1" s="1"/>
  <c r="J141" i="1"/>
  <c r="K141" i="1" s="1"/>
  <c r="J137" i="1"/>
  <c r="K137" i="1" s="1"/>
  <c r="J134" i="1"/>
  <c r="K134" i="1" s="1"/>
  <c r="I126" i="1"/>
  <c r="J126" i="1" s="1"/>
  <c r="I113" i="1"/>
  <c r="J113" i="1" s="1"/>
  <c r="I105" i="1"/>
  <c r="J103" i="1"/>
  <c r="K103" i="1"/>
  <c r="K99" i="1"/>
  <c r="K76" i="1"/>
  <c r="I65" i="1"/>
  <c r="J65" i="1" s="1"/>
  <c r="J58" i="1"/>
  <c r="K58" i="1" s="1"/>
  <c r="J47" i="1"/>
  <c r="K47" i="1" s="1"/>
  <c r="K27" i="1"/>
  <c r="K23" i="1"/>
  <c r="K10" i="1"/>
  <c r="I97" i="1"/>
  <c r="J97" i="1"/>
  <c r="I132" i="1"/>
  <c r="J132" i="1" s="1"/>
  <c r="I130" i="1"/>
  <c r="J130" i="1"/>
  <c r="J117" i="1"/>
  <c r="K117" i="1"/>
  <c r="K115" i="1"/>
  <c r="J111" i="1"/>
  <c r="K111" i="1" s="1"/>
  <c r="K107" i="1"/>
  <c r="K67" i="1"/>
  <c r="I54" i="1"/>
  <c r="J54" i="1" s="1"/>
  <c r="I41" i="1"/>
  <c r="J41" i="1" s="1"/>
  <c r="J34" i="1"/>
  <c r="K34" i="1" s="1"/>
  <c r="K32" i="1"/>
  <c r="J23" i="1"/>
  <c r="K19" i="1"/>
  <c r="I17" i="1"/>
  <c r="J17" i="1" s="1"/>
  <c r="J10" i="1"/>
  <c r="K8" i="1"/>
  <c r="K83" i="1"/>
  <c r="J138" i="1"/>
  <c r="K138" i="1" s="1"/>
  <c r="K119" i="1"/>
  <c r="K82" i="1"/>
  <c r="K80" i="1"/>
  <c r="I78" i="1"/>
  <c r="J74" i="1"/>
  <c r="K74" i="1" s="1"/>
  <c r="J63" i="1"/>
  <c r="K63" i="1"/>
  <c r="K43" i="1"/>
  <c r="I30" i="1"/>
  <c r="J30" i="1"/>
  <c r="I6" i="1"/>
  <c r="J6" i="1" s="1"/>
  <c r="K4" i="1"/>
  <c r="I110" i="1"/>
  <c r="J110" i="1"/>
  <c r="J55" i="1"/>
  <c r="K55" i="1"/>
  <c r="K91" i="1"/>
  <c r="J155" i="1"/>
  <c r="K155" i="1" s="1"/>
  <c r="J147" i="1"/>
  <c r="K147" i="1" s="1"/>
  <c r="J121" i="1"/>
  <c r="K121" i="1" s="1"/>
  <c r="K100" i="1"/>
  <c r="J125" i="1"/>
  <c r="K125" i="1" s="1"/>
  <c r="K123" i="1"/>
  <c r="K108" i="1"/>
  <c r="K96" i="1"/>
  <c r="I94" i="1"/>
  <c r="J94" i="1" s="1"/>
  <c r="J90" i="1"/>
  <c r="K90" i="1" s="1"/>
  <c r="K88" i="1"/>
  <c r="I86" i="1"/>
  <c r="J86" i="1"/>
  <c r="J82" i="1"/>
  <c r="I70" i="1"/>
  <c r="J70" i="1"/>
  <c r="I57" i="1"/>
  <c r="J57" i="1"/>
  <c r="J50" i="1"/>
  <c r="K50" i="1" s="1"/>
  <c r="J39" i="1"/>
  <c r="K39" i="1"/>
  <c r="K24" i="1"/>
  <c r="K20" i="1"/>
  <c r="K15" i="1"/>
  <c r="K135" i="1"/>
  <c r="J133" i="1"/>
  <c r="K133" i="1" s="1"/>
  <c r="J131" i="1"/>
  <c r="K131" i="1" s="1"/>
  <c r="J129" i="1"/>
  <c r="K129" i="1"/>
  <c r="K127" i="1"/>
  <c r="I114" i="1"/>
  <c r="J112" i="1"/>
  <c r="K112" i="1" s="1"/>
  <c r="I106" i="1"/>
  <c r="K104" i="1"/>
  <c r="I102" i="1"/>
  <c r="J98" i="1"/>
  <c r="K98" i="1" s="1"/>
  <c r="I66" i="1"/>
  <c r="J66" i="1" s="1"/>
  <c r="K59" i="1"/>
  <c r="I46" i="1"/>
  <c r="J46" i="1" s="1"/>
  <c r="J35" i="1"/>
  <c r="K35" i="1" s="1"/>
  <c r="I33" i="1"/>
  <c r="J26" i="1"/>
  <c r="K26" i="1" s="1"/>
  <c r="I22" i="1"/>
  <c r="J22" i="1" s="1"/>
  <c r="I18" i="1"/>
  <c r="J18" i="1" s="1"/>
  <c r="J11" i="1"/>
  <c r="K11" i="1" s="1"/>
  <c r="I9" i="1"/>
  <c r="J9" i="1"/>
  <c r="J128" i="1"/>
  <c r="K128" i="1" s="1"/>
  <c r="J124" i="1"/>
  <c r="K124" i="1" s="1"/>
  <c r="J120" i="1"/>
  <c r="K120" i="1" s="1"/>
  <c r="J116" i="1"/>
  <c r="K116" i="1" s="1"/>
  <c r="J109" i="1"/>
  <c r="K109" i="1" s="1"/>
  <c r="J101" i="1"/>
  <c r="K101" i="1" s="1"/>
  <c r="J93" i="1"/>
  <c r="K93" i="1" s="1"/>
  <c r="J85" i="1"/>
  <c r="K85" i="1" s="1"/>
  <c r="J77" i="1"/>
  <c r="K77" i="1" s="1"/>
  <c r="J69" i="1"/>
  <c r="K69" i="1" s="1"/>
  <c r="J61" i="1"/>
  <c r="K61" i="1" s="1"/>
  <c r="J53" i="1"/>
  <c r="K53" i="1" s="1"/>
  <c r="J45" i="1"/>
  <c r="K45" i="1" s="1"/>
  <c r="J37" i="1"/>
  <c r="K37" i="1" s="1"/>
  <c r="J29" i="1"/>
  <c r="K29" i="1" s="1"/>
  <c r="J21" i="1"/>
  <c r="K21" i="1" s="1"/>
  <c r="K9" i="1" l="1"/>
  <c r="K106" i="1"/>
  <c r="K57" i="1"/>
  <c r="K30" i="1"/>
  <c r="K97" i="1"/>
  <c r="K122" i="1"/>
  <c r="K46" i="1"/>
  <c r="K94" i="1"/>
  <c r="K70" i="1"/>
  <c r="K110" i="1"/>
  <c r="K14" i="1"/>
  <c r="K18" i="1"/>
  <c r="K41" i="1"/>
  <c r="K65" i="1"/>
  <c r="K22" i="1"/>
  <c r="K66" i="1"/>
  <c r="K17" i="1"/>
  <c r="K54" i="1"/>
  <c r="K126" i="1"/>
  <c r="K81" i="1"/>
  <c r="K113" i="1"/>
  <c r="K130" i="1"/>
  <c r="K25" i="1"/>
  <c r="K73" i="1"/>
  <c r="K49" i="1"/>
  <c r="K102" i="1"/>
  <c r="J33" i="1"/>
  <c r="K33" i="1" s="1"/>
  <c r="J102" i="1"/>
  <c r="K86" i="1"/>
  <c r="J106" i="1"/>
  <c r="K89" i="1"/>
  <c r="K6" i="1"/>
  <c r="J78" i="1"/>
  <c r="K78" i="1" s="1"/>
  <c r="K132" i="1"/>
  <c r="J105" i="1"/>
  <c r="K105" i="1" s="1"/>
  <c r="K38" i="1"/>
  <c r="J114" i="1"/>
  <c r="K114" i="1" s="1"/>
  <c r="K62" i="1"/>
  <c r="J118" i="1"/>
  <c r="K118" i="1" s="1"/>
</calcChain>
</file>

<file path=xl/sharedStrings.xml><?xml version="1.0" encoding="utf-8"?>
<sst xmlns="http://schemas.openxmlformats.org/spreadsheetml/2006/main" count="356" uniqueCount="182">
  <si>
    <t>Spirits</t>
  </si>
  <si>
    <t>NEW AMSTERDAM PINK WHITNEY VODKA 750ml</t>
  </si>
  <si>
    <t>Wine</t>
  </si>
  <si>
    <t>FRONTERA CABERNET SAUVIGNON 1500ml</t>
  </si>
  <si>
    <t>FRONTERA SAUVIGNON BLANC 1500ml</t>
  </si>
  <si>
    <t>WALLAROO TRAIL CHARDONNAY 4000ml</t>
  </si>
  <si>
    <t>WALLAROO TRAIL SHIRAZ 4000ml</t>
  </si>
  <si>
    <t>JT PROP SELECTION SHIRAZ 4000ml</t>
  </si>
  <si>
    <t>JT PROP SELECTION CHARDONNAY 4000ml</t>
  </si>
  <si>
    <t>VIVO RESERVA CABERNET SAUVIGNON 750ml</t>
  </si>
  <si>
    <t>VIVO RESERVA SAUVIGNON BLANC 750ml</t>
  </si>
  <si>
    <t>PELLER FAMILY SHIRAZ 4000ml</t>
  </si>
  <si>
    <t>PELLER FAMILY CHARDONNAY 4000ml</t>
  </si>
  <si>
    <t>BACARDI SUPERIOR 1750ml</t>
  </si>
  <si>
    <t>CAPTAIN MORGAN SPICED AMBER 1750ml</t>
  </si>
  <si>
    <t>CROWN ROYAL 1140ml</t>
  </si>
  <si>
    <t>On Sale To
2/7/2021</t>
  </si>
  <si>
    <t>On sale from
2/1/2021</t>
  </si>
  <si>
    <t>Sales Event</t>
  </si>
  <si>
    <t>Refreshment</t>
  </si>
  <si>
    <t>SLEEMAN ORIGINAL DRAUGHT 12x355ml Cans</t>
  </si>
  <si>
    <t>SAPPORO PREMIUM LAGER 500ml Can</t>
  </si>
  <si>
    <t>PABST BLUE RIBBON LAGER 12x355ml Cans</t>
  </si>
  <si>
    <t>PALM BAY KEY LIME CHERRY 6x355ml Cans</t>
  </si>
  <si>
    <t>MIKES HARD CRANBERRY LEMON 6x355ml Cans</t>
  </si>
  <si>
    <t>DAB ORIGINAL DORTMUND LAGER 500ml Can</t>
  </si>
  <si>
    <t>ANGRY ORCHARD ROSE 6x355ml</t>
  </si>
  <si>
    <t>ANGRY ORCHARD CRISP APPLE 6x355ml</t>
  </si>
  <si>
    <t>MOLSON CANADIAN LAGER 18x355ml Cans</t>
  </si>
  <si>
    <t>MOLSON CANADIAN LAGER 12x355ml Cans</t>
  </si>
  <si>
    <t>HEINEKEN LAGER 12x330ml</t>
  </si>
  <si>
    <t>COORS ORIGINAL LAGER 12x355ml Cans</t>
  </si>
  <si>
    <t>COORS LIGHT LAGER 18x355ml Cans</t>
  </si>
  <si>
    <t>COORS LIGHT LAGER 12x355ml Cans</t>
  </si>
  <si>
    <t>STELLA ARTOIS LAGER 12x355ml Cans</t>
  </si>
  <si>
    <t>MICHELOB ULTRA AMBER MAX 12x355ml Cans</t>
  </si>
  <si>
    <t>KEITHS INDIA PALE ALE 18x355ml Cans</t>
  </si>
  <si>
    <t>BUDWEISER LAGER 18x355ml Cans</t>
  </si>
  <si>
    <t>BUD LIGHT LAGER 18x355ml Cans</t>
  </si>
  <si>
    <t>ACE HILL RASP VODKA SODA 4x355ml Cans</t>
  </si>
  <si>
    <t>SMIRNOFF SODA RASP ROSE 4x355ml Cans</t>
  </si>
  <si>
    <t>SMIRNOFF SODA PEACH ROSE 4x355ml Cans</t>
  </si>
  <si>
    <t>SMIRNOFF ICE LIGHT 4x355ml Cans</t>
  </si>
  <si>
    <t>PERONI NASTRO AZZURRO LAGER 500ml Can</t>
  </si>
  <si>
    <t>MOTTS CLAMATO PICKLED BEAN 6x341Cans</t>
  </si>
  <si>
    <t>MOTTS CLAMATO EXTRA SPICY 6x341Cans</t>
  </si>
  <si>
    <t>MOTTS CLAMATO CAESAR 6x341ml Cans</t>
  </si>
  <si>
    <t xml:space="preserve">Wine </t>
  </si>
  <si>
    <t>OSBORNE SEVEN RED BLEND 750ml</t>
  </si>
  <si>
    <t>TRAPICHE VARIETALS PINOT NOIR 750ml</t>
  </si>
  <si>
    <t>TRAPICHE VARIETALS PINOT GRIGIO 750ml</t>
  </si>
  <si>
    <t>TRAPICHE VARIETALS MALBEC 750ml</t>
  </si>
  <si>
    <t>TRAPICHE VARIETALS CABERNET SAUV 750ml</t>
  </si>
  <si>
    <t>KRESSMANN SELECTIONNE MERLOT 1500ml</t>
  </si>
  <si>
    <t>KRESSMANN SELECTIONNE CHARDONNAY 1500ml</t>
  </si>
  <si>
    <t>FOLONARI VALPOLICELLA CLASS RIPASO 750ml</t>
  </si>
  <si>
    <t>FOLONARI GRIGIO DELLE VENEZIE DOC 750ml</t>
  </si>
  <si>
    <t>DON DAVID RESERVE MALBEC 750ml</t>
  </si>
  <si>
    <t>DON DAVID RESERVE CABERNET 750ml</t>
  </si>
  <si>
    <t>CASTORANI MATTEO SANGIOVESE 1500ml</t>
  </si>
  <si>
    <t>TOMMASI RIPASSO VALPOLICELLA CLASS 750ml</t>
  </si>
  <si>
    <t>QUINTA DA LIXA AROMAS DA CASTAS 750ml</t>
  </si>
  <si>
    <t>OYSTER BAY CHARDONNAY 750ml</t>
  </si>
  <si>
    <t>LINDEMANS BIN 50 SHIRAZ 3000ml</t>
  </si>
  <si>
    <t>LINDEMANS BIN 45 CABERNET SAUV 750ml</t>
  </si>
  <si>
    <t>CASTILLO DE MONSERAN GARNACHA 750ml</t>
  </si>
  <si>
    <t>TREVINI PRIMO MERLOT PRIMITIVO 750ml</t>
  </si>
  <si>
    <t>THE ORIGINAL MALBEC 750ml</t>
  </si>
  <si>
    <t>PARES BALTA MAS PETIT CABERNET 750ml</t>
  </si>
  <si>
    <t>ORMARIN PICPOUL DE PINET CAMILLE 750ml</t>
  </si>
  <si>
    <t>C'EST LA VIE PINOT NOIR SYRAH 750ml</t>
  </si>
  <si>
    <t>AI GALERA POETICO 750ml</t>
  </si>
  <si>
    <t>BLU GIOVELLO PINOT GRIGIO 750ml</t>
  </si>
  <si>
    <t>CASILLERO DIABLO BLACK 750ml</t>
  </si>
  <si>
    <t>SANTA RITA 120 SAUVIGNON BLANC 750ml</t>
  </si>
  <si>
    <t>SANTA RITA 120 CABERNET SAUVIGNON 750ml</t>
  </si>
  <si>
    <t>BAREFOOT WHITE ZINFANDEL 750ml</t>
  </si>
  <si>
    <t>BAREFOOT PINOT GRIGIO 750ml</t>
  </si>
  <si>
    <t>BAREFOOT MOSCATO 750ml</t>
  </si>
  <si>
    <t>BAREFOOT MERLOT 750ml</t>
  </si>
  <si>
    <t>BAREFOOT CABERNET SAUVIGNON 750ml</t>
  </si>
  <si>
    <t>MUMM NAPA BRUT PRESTIGE 750ml</t>
  </si>
  <si>
    <t>WINE MEN OF GOTHAM SHIRAZ GRENACHE 750ml</t>
  </si>
  <si>
    <t>WINE MEN OF GOTHAM CHARDONNAY 750ml</t>
  </si>
  <si>
    <t>SANTA CAROLINA RESERVA CABERNET 750ml</t>
  </si>
  <si>
    <t>PIAT D'OR MERLOT 750ml</t>
  </si>
  <si>
    <t>MASI MODELLO MERLOT 1500ml</t>
  </si>
  <si>
    <t>MASI BONACOSTA VALPOLICELLA CLASS 750ml</t>
  </si>
  <si>
    <t>LOUIS BERNARD COTE RHONE VILLAG 750ml</t>
  </si>
  <si>
    <t>BATASIOLO LANGHE NEBBIOLO DOC 750ml</t>
  </si>
  <si>
    <t>ARROGANT FROG CABERNET MERLOT 750ml</t>
  </si>
  <si>
    <t>ANCIANO CLASICO GARNACHA 750ml</t>
  </si>
  <si>
    <t>HARDYS NOTTAGE HILL SHIRAZ 750ml</t>
  </si>
  <si>
    <t>HARDYS NOTTAGE HILL PINOT GRIGIO 750ml</t>
  </si>
  <si>
    <t>HARDYS NOTTAGE HILL CHARDONNAY 750ml</t>
  </si>
  <si>
    <t>HARDYS NOTTAGE HILL CABERNET SAUV 750ml</t>
  </si>
  <si>
    <t>BANROCK STATION SHIRAZ CAB 1500ml</t>
  </si>
  <si>
    <t>BANROCK STATION SHIRAZ 750ml</t>
  </si>
  <si>
    <t>BANROCK STATION (UNW) CHARDONNAY 750ml</t>
  </si>
  <si>
    <t>RUFFINO ORVIETO CLASSICO 750ml</t>
  </si>
  <si>
    <t>REVOLUTION RED 750ml</t>
  </si>
  <si>
    <t>MONDAVI WOODBRIDGE SAUVIGNON 750ml</t>
  </si>
  <si>
    <t>MONDAVI WOODBRIDGE MOSCATO 750ml</t>
  </si>
  <si>
    <t>JT PROP SELECTION SHIRAZ 750ml</t>
  </si>
  <si>
    <t>JT PROP SELECTION SAUVIGNON BLANC 750ml</t>
  </si>
  <si>
    <t>JT PROP SELECTION PINOT GRIGIO 750ml</t>
  </si>
  <si>
    <t>JT PROP SELECTION MERLOT 750ml</t>
  </si>
  <si>
    <t>JT PROP SELECTION CHARDONNAY 750ml</t>
  </si>
  <si>
    <t>ADDED VALUE CAN CLUB CHAIRMAN RYE 50ml</t>
  </si>
  <si>
    <t>CANADIAN CLUB 750ml</t>
  </si>
  <si>
    <t>XOXO PINOT GRIGIO CHARD SPARKLING 750ml</t>
  </si>
  <si>
    <t>CANADIAN CLUB (PET) 750ml</t>
  </si>
  <si>
    <t>VIVO ROBUSTO RED 4000ml</t>
  </si>
  <si>
    <t>ALBERTA PREMIUM 1750ml</t>
  </si>
  <si>
    <t>VIVO BLANCO WHITE 4000ml</t>
  </si>
  <si>
    <t>ADDED VALUE SMIRNOFF CUCUMBER LIME 50ml</t>
  </si>
  <si>
    <t>CAPTAIN MORGAN DARK 750ml</t>
  </si>
  <si>
    <t>PELLER FAMILY SAUVIGNON BLANC 1500ml</t>
  </si>
  <si>
    <t>CAPTAIN MORGAN GOLD 750ml</t>
  </si>
  <si>
    <t>PELLER FAMILY CABERNET SAUVIGNON 1500ml</t>
  </si>
  <si>
    <t>ADDED VALUE CIROC 50ml</t>
  </si>
  <si>
    <t>TANQUERAY LONDON DRY 750ml</t>
  </si>
  <si>
    <t>FORBIDDEN VINES SAUVIGNON BLANC 750ml</t>
  </si>
  <si>
    <t>COPPER MOON PINOT GRIGIO 4000ml</t>
  </si>
  <si>
    <t>COPPER MOON MERLOT 4000ml</t>
  </si>
  <si>
    <t>ST REMY AUTHENTIC VSOP 750ml</t>
  </si>
  <si>
    <t>JACK DANIELS SOUR MASH 375ml</t>
  </si>
  <si>
    <t>GOSLINGS BLACK SEAL 750ml</t>
  </si>
  <si>
    <t>THE MACALLAN TRIPLE CASK 12 YO 750ml</t>
  </si>
  <si>
    <t>THE FAMOUS GROUSE SMOKY BLACK 750ml</t>
  </si>
  <si>
    <t>KAMORA COFFEE 1140ml</t>
  </si>
  <si>
    <t>JIM BEAM WHITE 1140ml</t>
  </si>
  <si>
    <t>CANADIAN CLUB CLASSIC 12 YO 750ml</t>
  </si>
  <si>
    <t>CANADIAN CLUB 1140ml</t>
  </si>
  <si>
    <t>BOWMORE 12 YO 750ml</t>
  </si>
  <si>
    <t>AUCHENTOSHAN AMERICAN OAK 750ml</t>
  </si>
  <si>
    <t>SMIRNOFF NO 21 750ml</t>
  </si>
  <si>
    <t>SMIRNOFF NO 21 (PET) 750ml</t>
  </si>
  <si>
    <t>JOHNNIE WALKER BLACK 12 YO 375ml</t>
  </si>
  <si>
    <t>CROWN ROYAL APPLE 375ml</t>
  </si>
  <si>
    <t>CIROC PEACH 750ml</t>
  </si>
  <si>
    <t>CAPTAIN MORGAN WHITE 375ml</t>
  </si>
  <si>
    <t>CAPTAIN MORGAN SPICED AMBER 375ml</t>
  </si>
  <si>
    <t>ROYAL RESERVE 750ml</t>
  </si>
  <si>
    <t>POLAR ICE 750ml</t>
  </si>
  <si>
    <t>POLAR ICE (PET) 750ml</t>
  </si>
  <si>
    <t>BUMBU CRAFT RUM 750ml</t>
  </si>
  <si>
    <t>SOUTHERN COMFORT 1140ml</t>
  </si>
  <si>
    <t>NEWFOUNDLAND SCREECH 750ml</t>
  </si>
  <si>
    <t>FIREBALL CINNAMON 750ml</t>
  </si>
  <si>
    <t>D EAUBONNE VSOP 1140ml</t>
  </si>
  <si>
    <t>CAZADORES BLANCO 750ml</t>
  </si>
  <si>
    <t>BACARDI SUPERIOR 750ml</t>
  </si>
  <si>
    <t>BACARDI SUPERIOR (PET) 750ml</t>
  </si>
  <si>
    <t>BACARDI GRAN RESERVA 10 YO 750ml</t>
  </si>
  <si>
    <t>BACARDI GOLD 750ml</t>
  </si>
  <si>
    <t>BACARDI ANEJO 4 YO 750ml</t>
  </si>
  <si>
    <t>GLYNNEVAN SINGLE CANADIAN RYE 750ml</t>
  </si>
  <si>
    <t>THE KRAKEN BLACK SPICED 1750ml</t>
  </si>
  <si>
    <t>UPC code</t>
  </si>
  <si>
    <t>`</t>
  </si>
  <si>
    <t>Category</t>
  </si>
  <si>
    <t>Gross Promo Price (VKA0)</t>
  </si>
  <si>
    <t>HST</t>
  </si>
  <si>
    <t>H / 1.15</t>
  </si>
  <si>
    <t>E minus G</t>
  </si>
  <si>
    <t>Bottle dep</t>
  </si>
  <si>
    <t>Net Promo Price (ZPRA)</t>
  </si>
  <si>
    <t>Gross Promo  Price
VKA0</t>
  </si>
  <si>
    <t>LT Amount</t>
  </si>
  <si>
    <t>Regular Gross Price
VKP0</t>
  </si>
  <si>
    <t>Description</t>
  </si>
  <si>
    <t>Article Number</t>
  </si>
  <si>
    <t>AV Description</t>
  </si>
  <si>
    <t>AV Article number</t>
  </si>
  <si>
    <t>plus .20</t>
  </si>
  <si>
    <t>*1.15</t>
  </si>
  <si>
    <t>Net Promo Price with 10% Licensee Discount</t>
  </si>
  <si>
    <t>net promo</t>
  </si>
  <si>
    <t>Added Values</t>
  </si>
  <si>
    <t>P8</t>
  </si>
  <si>
    <t>Available to order on 
1/28/2021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</si>
</sst>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Verdana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2" fillId="2" borderId="0" xfId="0" applyNumberFormat="1" applyFont="1" applyFill="1" applyAlignment="1">
      <alignment wrapText="1"/>
    </xf>
    <xf numFmtId="14" fontId="2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6" fillId="0" borderId="1" xfId="2" applyFont="1" applyBorder="1" applyAlignment="1">
      <alignment horizontal="center" wrapText="1"/>
    </xf>
    <xf numFmtId="0" fontId="3" fillId="3" borderId="0" xfId="0" applyFont="1" applyFill="1"/>
    <xf numFmtId="2" fontId="7" fillId="2" borderId="0" xfId="1" applyNumberFormat="1" applyFont="1" applyFill="1" applyAlignment="1">
      <alignment horizontal="center" wrapText="1"/>
    </xf>
    <xf numFmtId="2" fontId="7" fillId="2" borderId="0" xfId="1" applyNumberFormat="1" applyFont="1" applyFill="1" applyAlignment="1">
      <alignment horizontal="left" wrapText="1"/>
    </xf>
    <xf numFmtId="2" fontId="7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44" fontId="7" fillId="4" borderId="2" xfId="1" applyFont="1" applyFill="1" applyBorder="1" applyAlignment="1">
      <alignment wrapText="1"/>
    </xf>
    <xf numFmtId="44" fontId="7" fillId="4" borderId="3" xfId="1" applyFont="1" applyFill="1" applyBorder="1" applyAlignment="1">
      <alignment horizontal="center" wrapText="1"/>
    </xf>
    <xf numFmtId="0" fontId="7" fillId="4" borderId="3" xfId="0" applyFont="1" applyFill="1" applyBorder="1" applyAlignment="1">
      <alignment wrapText="1"/>
    </xf>
    <xf numFmtId="0" fontId="7" fillId="4" borderId="4" xfId="0" applyFont="1" applyFill="1" applyBorder="1" applyAlignment="1">
      <alignment horizontal="left" wrapText="1"/>
    </xf>
    <xf numFmtId="2" fontId="7" fillId="0" borderId="0" xfId="1" applyNumberFormat="1" applyFont="1" applyFill="1" applyBorder="1" applyAlignment="1">
      <alignment horizontal="center" wrapText="1"/>
    </xf>
    <xf numFmtId="2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left"/>
    </xf>
    <xf numFmtId="0" fontId="7" fillId="0" borderId="0" xfId="0" applyFont="1" applyAlignment="1">
      <alignment horizontal="left"/>
    </xf>
    <xf numFmtId="44" fontId="7" fillId="0" borderId="5" xfId="1" applyFont="1" applyBorder="1"/>
    <xf numFmtId="44" fontId="7" fillId="0" borderId="6" xfId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left"/>
    </xf>
  </cellXfs>
  <cellStyles count="3">
    <cellStyle name="Currency" xfId="1" builtinId="4"/>
    <cellStyle name="Normal" xfId="0" builtinId="0"/>
    <cellStyle name="Normal 202" xfId="2" xr:uid="{680E5B22-089F-475E-9023-282A4C476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1915-4802-483D-A44D-76E2D18AA22C}">
  <dimension ref="A1:W160"/>
  <sheetViews>
    <sheetView tabSelected="1" workbookViewId="0">
      <pane xSplit="2" ySplit="3" topLeftCell="C142" activePane="bottomRight" state="frozen"/>
      <selection pane="topRight" activeCell="C1" sqref="C1"/>
      <selection pane="bottomLeft" activeCell="A4" sqref="A4"/>
      <selection pane="bottomRight" activeCell="A146" sqref="A146"/>
    </sheetView>
  </sheetViews>
  <sheetFormatPr defaultRowHeight="12.75" x14ac:dyDescent="0.2"/>
  <cols>
    <col min="1" max="1" width="12.85546875" style="7" customWidth="1"/>
    <col min="2" max="2" width="39.28515625" style="7" customWidth="1"/>
    <col min="3" max="3" width="8.140625" style="6" customWidth="1"/>
    <col min="4" max="5" width="9.140625" style="5"/>
    <col min="6" max="6" width="7.28515625" style="3" customWidth="1"/>
    <col min="7" max="7" width="7.140625" style="1" customWidth="1"/>
    <col min="8" max="10" width="9.140625" style="3"/>
    <col min="11" max="12" width="9.140625" style="5"/>
    <col min="13" max="13" width="11.42578125" style="4" customWidth="1"/>
    <col min="14" max="14" width="9.140625" style="1"/>
    <col min="15" max="15" width="9.140625" style="3"/>
    <col min="16" max="16" width="9.140625" style="1"/>
    <col min="17" max="17" width="7.7109375" style="2" customWidth="1"/>
    <col min="18" max="18" width="22.85546875" style="1" customWidth="1"/>
    <col min="19" max="20" width="9.140625" style="1"/>
    <col min="21" max="21" width="36.85546875" style="1" customWidth="1"/>
    <col min="22" max="22" width="9.140625" style="1"/>
    <col min="23" max="23" width="39.28515625" style="1" customWidth="1"/>
    <col min="24" max="16384" width="9.140625" style="1"/>
  </cols>
  <sheetData>
    <row r="1" spans="1:23" ht="13.5" thickBot="1" x14ac:dyDescent="0.25">
      <c r="A1" s="24" t="s">
        <v>180</v>
      </c>
      <c r="C1" s="23"/>
      <c r="D1" s="22"/>
      <c r="E1" s="22"/>
      <c r="K1" s="22"/>
      <c r="L1" s="22"/>
      <c r="O1" s="21"/>
      <c r="T1" s="28" t="s">
        <v>179</v>
      </c>
      <c r="U1" s="27"/>
      <c r="V1" s="26"/>
      <c r="W1" s="25"/>
    </row>
    <row r="2" spans="1:23" ht="77.25" thickBot="1" x14ac:dyDescent="0.25">
      <c r="A2" s="24"/>
      <c r="C2" s="23"/>
      <c r="D2" s="22"/>
      <c r="E2" s="22"/>
      <c r="K2" s="22">
        <f>J2+I2+G2</f>
        <v>0</v>
      </c>
      <c r="L2" s="22"/>
      <c r="N2" s="1" t="s">
        <v>178</v>
      </c>
      <c r="O2" s="21" t="s">
        <v>177</v>
      </c>
      <c r="P2" s="3" t="s">
        <v>176</v>
      </c>
      <c r="Q2" s="5" t="s">
        <v>175</v>
      </c>
      <c r="T2" s="20" t="s">
        <v>172</v>
      </c>
      <c r="U2" s="19" t="s">
        <v>171</v>
      </c>
      <c r="V2" s="18" t="s">
        <v>174</v>
      </c>
      <c r="W2" s="17" t="s">
        <v>173</v>
      </c>
    </row>
    <row r="3" spans="1:23" ht="51" x14ac:dyDescent="0.2">
      <c r="A3" s="16" t="s">
        <v>172</v>
      </c>
      <c r="B3" s="16" t="s">
        <v>171</v>
      </c>
      <c r="C3" s="14" t="s">
        <v>170</v>
      </c>
      <c r="D3" s="13" t="s">
        <v>169</v>
      </c>
      <c r="E3" s="13" t="s">
        <v>168</v>
      </c>
      <c r="F3" s="15" t="s">
        <v>167</v>
      </c>
      <c r="G3" s="16" t="s">
        <v>166</v>
      </c>
      <c r="H3" s="15" t="s">
        <v>165</v>
      </c>
      <c r="I3" s="15" t="s">
        <v>164</v>
      </c>
      <c r="J3" s="15" t="s">
        <v>163</v>
      </c>
      <c r="K3" s="14"/>
      <c r="L3" s="14" t="s">
        <v>162</v>
      </c>
      <c r="M3" s="13" t="s">
        <v>161</v>
      </c>
      <c r="N3" s="3"/>
      <c r="P3" s="3" t="s">
        <v>160</v>
      </c>
      <c r="Q3" s="5"/>
      <c r="R3" s="12" t="s">
        <v>159</v>
      </c>
      <c r="T3" s="11"/>
      <c r="U3" s="11"/>
      <c r="V3" s="11"/>
      <c r="W3" s="11"/>
    </row>
    <row r="4" spans="1:23" x14ac:dyDescent="0.2">
      <c r="A4" s="7">
        <v>1034641</v>
      </c>
      <c r="B4" s="7" t="s">
        <v>158</v>
      </c>
      <c r="C4" s="6">
        <v>64.989999999999995</v>
      </c>
      <c r="D4" s="5">
        <v>5</v>
      </c>
      <c r="E4" s="5">
        <v>59.99</v>
      </c>
      <c r="F4" s="3">
        <v>51.99</v>
      </c>
      <c r="G4" s="1">
        <v>0.2</v>
      </c>
      <c r="H4" s="3">
        <f>E4-G4</f>
        <v>59.79</v>
      </c>
      <c r="I4" s="3">
        <f>H4/1.15</f>
        <v>51.991304347826087</v>
      </c>
      <c r="J4" s="3">
        <f>H4-I4</f>
        <v>7.7986956521739117</v>
      </c>
      <c r="K4" s="5">
        <f>I4+J4+G4</f>
        <v>59.99</v>
      </c>
      <c r="L4" s="5">
        <v>59.99</v>
      </c>
      <c r="M4" s="4" t="s">
        <v>0</v>
      </c>
      <c r="N4" s="1">
        <v>51.99</v>
      </c>
      <c r="O4" s="3">
        <f>N4*0.9</f>
        <v>46.791000000000004</v>
      </c>
      <c r="P4" s="3">
        <f>O4*1.15</f>
        <v>53.809649999999998</v>
      </c>
      <c r="Q4" s="5">
        <f>P4+G4</f>
        <v>54.009650000000001</v>
      </c>
      <c r="T4" s="1">
        <v>1000822</v>
      </c>
      <c r="U4" s="1" t="s">
        <v>121</v>
      </c>
      <c r="V4" s="1">
        <v>1024404</v>
      </c>
      <c r="W4" s="1" t="s">
        <v>120</v>
      </c>
    </row>
    <row r="5" spans="1:23" x14ac:dyDescent="0.2">
      <c r="A5" s="7">
        <v>1029784</v>
      </c>
      <c r="B5" s="7" t="s">
        <v>157</v>
      </c>
      <c r="C5" s="6">
        <v>34.99</v>
      </c>
      <c r="D5" s="5">
        <v>3</v>
      </c>
      <c r="E5" s="5">
        <v>31.99</v>
      </c>
      <c r="F5" s="3">
        <v>27.64</v>
      </c>
      <c r="G5" s="1">
        <v>0.2</v>
      </c>
      <c r="H5" s="3">
        <f>E5-G5</f>
        <v>31.79</v>
      </c>
      <c r="I5" s="3">
        <f>H5/1.15</f>
        <v>27.643478260869568</v>
      </c>
      <c r="J5" s="3">
        <f>H5-I5</f>
        <v>4.1465217391304314</v>
      </c>
      <c r="K5" s="5">
        <f>I5+J5+G5</f>
        <v>31.99</v>
      </c>
      <c r="L5" s="5">
        <v>31.99</v>
      </c>
      <c r="M5" s="4" t="s">
        <v>0</v>
      </c>
      <c r="N5" s="1">
        <v>27.64</v>
      </c>
      <c r="O5" s="3">
        <f>N5*0.9</f>
        <v>24.876000000000001</v>
      </c>
      <c r="P5" s="3">
        <f>O5*1.15</f>
        <v>28.607399999999998</v>
      </c>
      <c r="Q5" s="5">
        <f>P5+G5</f>
        <v>28.807399999999998</v>
      </c>
      <c r="T5" s="1">
        <v>1000357</v>
      </c>
      <c r="U5" s="1" t="s">
        <v>118</v>
      </c>
      <c r="V5" s="1">
        <v>1034025</v>
      </c>
      <c r="W5" s="1" t="s">
        <v>115</v>
      </c>
    </row>
    <row r="6" spans="1:23" x14ac:dyDescent="0.2">
      <c r="A6" s="7">
        <v>1028015</v>
      </c>
      <c r="B6" s="7" t="s">
        <v>156</v>
      </c>
      <c r="C6" s="6">
        <v>28.98</v>
      </c>
      <c r="D6" s="5">
        <v>2</v>
      </c>
      <c r="E6" s="5">
        <v>26.98</v>
      </c>
      <c r="F6" s="3">
        <v>23.29</v>
      </c>
      <c r="G6" s="1">
        <v>0.2</v>
      </c>
      <c r="H6" s="3">
        <f>E6-G6</f>
        <v>26.78</v>
      </c>
      <c r="I6" s="3">
        <f>H6/1.15</f>
        <v>23.286956521739132</v>
      </c>
      <c r="J6" s="3">
        <f>H6-I6</f>
        <v>3.4930434782608693</v>
      </c>
      <c r="K6" s="5">
        <f>I6+J6+G6</f>
        <v>26.98</v>
      </c>
      <c r="L6" s="5">
        <v>26.98</v>
      </c>
      <c r="M6" s="4" t="s">
        <v>0</v>
      </c>
      <c r="N6" s="1">
        <v>23.29</v>
      </c>
      <c r="O6" s="3">
        <f>N6*0.9</f>
        <v>20.960999999999999</v>
      </c>
      <c r="P6" s="3">
        <f>O6*1.15</f>
        <v>24.105149999999995</v>
      </c>
      <c r="Q6" s="5">
        <f>P6+G6</f>
        <v>24.305149999999994</v>
      </c>
      <c r="T6" s="1">
        <v>1000843</v>
      </c>
      <c r="U6" s="1" t="s">
        <v>116</v>
      </c>
      <c r="V6" s="1">
        <v>1034025</v>
      </c>
      <c r="W6" s="1" t="s">
        <v>115</v>
      </c>
    </row>
    <row r="7" spans="1:23" x14ac:dyDescent="0.2">
      <c r="A7" s="7">
        <v>1000965</v>
      </c>
      <c r="B7" s="7" t="s">
        <v>155</v>
      </c>
      <c r="C7" s="6">
        <v>27.18</v>
      </c>
      <c r="D7" s="5">
        <v>1.2</v>
      </c>
      <c r="E7" s="5">
        <v>25.98</v>
      </c>
      <c r="F7" s="3">
        <v>22.42</v>
      </c>
      <c r="G7" s="1">
        <v>0.2</v>
      </c>
      <c r="H7" s="3">
        <f>E7-G7</f>
        <v>25.78</v>
      </c>
      <c r="I7" s="3">
        <f>H7/1.15</f>
        <v>22.417391304347827</v>
      </c>
      <c r="J7" s="3">
        <f>H7-I7</f>
        <v>3.3626086956521739</v>
      </c>
      <c r="K7" s="5">
        <f>I7+J7+G7</f>
        <v>25.98</v>
      </c>
      <c r="L7" s="5">
        <v>25.98</v>
      </c>
      <c r="M7" s="4" t="s">
        <v>0</v>
      </c>
      <c r="N7" s="1">
        <v>22.42</v>
      </c>
      <c r="O7" s="3">
        <f>N7*0.9</f>
        <v>20.178000000000001</v>
      </c>
      <c r="P7" s="3">
        <f>O7*1.15</f>
        <v>23.204699999999999</v>
      </c>
      <c r="Q7" s="5">
        <f>P7+G7</f>
        <v>23.404699999999998</v>
      </c>
      <c r="T7" s="1">
        <v>1000056</v>
      </c>
      <c r="U7" s="1" t="s">
        <v>113</v>
      </c>
      <c r="V7" s="1">
        <v>1019823</v>
      </c>
      <c r="W7" s="1" t="s">
        <v>108</v>
      </c>
    </row>
    <row r="8" spans="1:23" x14ac:dyDescent="0.2">
      <c r="A8" s="7">
        <v>1028014</v>
      </c>
      <c r="B8" s="7" t="s">
        <v>154</v>
      </c>
      <c r="C8" s="6">
        <v>44.99</v>
      </c>
      <c r="D8" s="5">
        <v>5</v>
      </c>
      <c r="E8" s="5">
        <v>39.99</v>
      </c>
      <c r="F8" s="3">
        <v>34.6</v>
      </c>
      <c r="G8" s="1">
        <v>0.2</v>
      </c>
      <c r="H8" s="3">
        <f>E8-G8</f>
        <v>39.79</v>
      </c>
      <c r="I8" s="3">
        <f>H8/1.15</f>
        <v>34.6</v>
      </c>
      <c r="J8" s="3">
        <f>H8-I8</f>
        <v>5.1899999999999977</v>
      </c>
      <c r="K8" s="5">
        <f>I8+J8+G8</f>
        <v>39.99</v>
      </c>
      <c r="L8" s="5">
        <v>39.99</v>
      </c>
      <c r="M8" s="4" t="s">
        <v>0</v>
      </c>
      <c r="N8" s="1">
        <v>34.6</v>
      </c>
      <c r="O8" s="3">
        <f>N8*0.9</f>
        <v>31.14</v>
      </c>
      <c r="P8" s="3">
        <f>O8*1.15</f>
        <v>35.811</v>
      </c>
      <c r="Q8" s="5">
        <f>P8+G8</f>
        <v>36.011000000000003</v>
      </c>
      <c r="T8" s="1">
        <v>1009159</v>
      </c>
      <c r="U8" s="1" t="s">
        <v>111</v>
      </c>
      <c r="V8" s="1">
        <v>1019823</v>
      </c>
      <c r="W8" s="1" t="s">
        <v>108</v>
      </c>
    </row>
    <row r="9" spans="1:23" x14ac:dyDescent="0.2">
      <c r="A9" s="7">
        <v>1009088</v>
      </c>
      <c r="B9" s="7" t="s">
        <v>153</v>
      </c>
      <c r="C9" s="6">
        <v>27.49</v>
      </c>
      <c r="D9" s="5">
        <v>1.51</v>
      </c>
      <c r="E9" s="5">
        <v>25.98</v>
      </c>
      <c r="F9" s="3">
        <v>22.42</v>
      </c>
      <c r="G9" s="1">
        <v>0.2</v>
      </c>
      <c r="H9" s="3">
        <f>E9-G9</f>
        <v>25.78</v>
      </c>
      <c r="I9" s="3">
        <f>H9/1.15</f>
        <v>22.417391304347827</v>
      </c>
      <c r="J9" s="3">
        <f>H9-I9</f>
        <v>3.3626086956521739</v>
      </c>
      <c r="K9" s="5">
        <f>I9+J9+G9</f>
        <v>25.98</v>
      </c>
      <c r="L9" s="5">
        <v>25.98</v>
      </c>
      <c r="M9" s="4" t="s">
        <v>0</v>
      </c>
      <c r="N9" s="1">
        <v>22.42</v>
      </c>
      <c r="O9" s="3">
        <f>N9*0.9</f>
        <v>20.178000000000001</v>
      </c>
      <c r="P9" s="3">
        <f>O9*1.15</f>
        <v>23.204699999999999</v>
      </c>
      <c r="Q9" s="5">
        <f>P9+G9</f>
        <v>23.404699999999998</v>
      </c>
      <c r="T9" s="1">
        <v>1000434</v>
      </c>
      <c r="U9" s="1" t="s">
        <v>109</v>
      </c>
      <c r="V9" s="1">
        <v>1019823</v>
      </c>
      <c r="W9" s="1" t="s">
        <v>108</v>
      </c>
    </row>
    <row r="10" spans="1:23" x14ac:dyDescent="0.2">
      <c r="A10" s="7">
        <v>1000882</v>
      </c>
      <c r="B10" s="7" t="s">
        <v>152</v>
      </c>
      <c r="C10" s="6">
        <v>27.49</v>
      </c>
      <c r="D10" s="5">
        <v>1.51</v>
      </c>
      <c r="E10" s="5">
        <v>25.98</v>
      </c>
      <c r="F10" s="3">
        <v>22.42</v>
      </c>
      <c r="G10" s="1">
        <v>0.2</v>
      </c>
      <c r="H10" s="3">
        <f>E10-G10</f>
        <v>25.78</v>
      </c>
      <c r="I10" s="3">
        <f>H10/1.15</f>
        <v>22.417391304347827</v>
      </c>
      <c r="J10" s="3">
        <f>H10-I10</f>
        <v>3.3626086956521739</v>
      </c>
      <c r="K10" s="5">
        <f>I10+J10+G10</f>
        <v>25.98</v>
      </c>
      <c r="L10" s="5">
        <v>25.98</v>
      </c>
      <c r="M10" s="4" t="s">
        <v>0</v>
      </c>
      <c r="N10" s="1">
        <v>22.42</v>
      </c>
      <c r="O10" s="3">
        <f>N10*0.9</f>
        <v>20.178000000000001</v>
      </c>
      <c r="P10" s="3">
        <f>O10*1.15</f>
        <v>23.204699999999999</v>
      </c>
      <c r="Q10" s="5">
        <f>P10+G10</f>
        <v>23.404699999999998</v>
      </c>
    </row>
    <row r="11" spans="1:23" x14ac:dyDescent="0.2">
      <c r="A11" s="7">
        <v>1027488</v>
      </c>
      <c r="B11" s="7" t="s">
        <v>151</v>
      </c>
      <c r="C11" s="6">
        <v>33.99</v>
      </c>
      <c r="D11" s="5">
        <v>4</v>
      </c>
      <c r="E11" s="5">
        <v>29.99</v>
      </c>
      <c r="F11" s="3">
        <v>25.9</v>
      </c>
      <c r="G11" s="1">
        <v>0.2</v>
      </c>
      <c r="H11" s="3">
        <f>E11-G11</f>
        <v>29.79</v>
      </c>
      <c r="I11" s="3">
        <f>H11/1.15</f>
        <v>25.904347826086958</v>
      </c>
      <c r="J11" s="3">
        <f>H11-I11</f>
        <v>3.8856521739130407</v>
      </c>
      <c r="K11" s="5">
        <f>I11+J11+G11</f>
        <v>29.99</v>
      </c>
      <c r="L11" s="5">
        <v>29.99</v>
      </c>
      <c r="M11" s="4" t="s">
        <v>0</v>
      </c>
      <c r="N11" s="1">
        <v>25.9</v>
      </c>
      <c r="O11" s="3">
        <f>N11*0.9</f>
        <v>23.31</v>
      </c>
      <c r="P11" s="3">
        <f>O11*1.15</f>
        <v>26.806499999999996</v>
      </c>
      <c r="Q11" s="5">
        <f>P11+G11</f>
        <v>27.006499999999996</v>
      </c>
    </row>
    <row r="12" spans="1:23" x14ac:dyDescent="0.2">
      <c r="A12" s="7">
        <v>1000019</v>
      </c>
      <c r="B12" s="7" t="s">
        <v>150</v>
      </c>
      <c r="C12" s="6">
        <v>42.29</v>
      </c>
      <c r="D12" s="5">
        <v>1</v>
      </c>
      <c r="E12" s="5">
        <v>41.29</v>
      </c>
      <c r="F12" s="3">
        <v>35.729999999999997</v>
      </c>
      <c r="G12" s="1">
        <v>0.2</v>
      </c>
      <c r="H12" s="3">
        <f>E12-G12</f>
        <v>41.089999999999996</v>
      </c>
      <c r="I12" s="3">
        <f>H12/1.15</f>
        <v>35.730434782608697</v>
      </c>
      <c r="J12" s="3">
        <f>H12-I12</f>
        <v>5.3595652173912995</v>
      </c>
      <c r="K12" s="5">
        <f>I12+J12+G12</f>
        <v>41.29</v>
      </c>
      <c r="L12" s="5">
        <v>41.29</v>
      </c>
      <c r="M12" s="4" t="s">
        <v>0</v>
      </c>
      <c r="N12" s="1">
        <v>35.729999999999997</v>
      </c>
      <c r="O12" s="3">
        <f>N12*0.9</f>
        <v>32.156999999999996</v>
      </c>
      <c r="P12" s="3">
        <f>O12*1.15</f>
        <v>36.980549999999994</v>
      </c>
      <c r="Q12" s="5">
        <f>P12+G12</f>
        <v>37.180549999999997</v>
      </c>
    </row>
    <row r="13" spans="1:23" x14ac:dyDescent="0.2">
      <c r="A13" s="7">
        <v>1001079</v>
      </c>
      <c r="B13" s="7" t="s">
        <v>149</v>
      </c>
      <c r="C13" s="6">
        <v>29.49</v>
      </c>
      <c r="D13" s="5">
        <v>1</v>
      </c>
      <c r="E13" s="5">
        <v>28.49</v>
      </c>
      <c r="F13" s="3">
        <v>24.6</v>
      </c>
      <c r="G13" s="1">
        <v>0.2</v>
      </c>
      <c r="H13" s="3">
        <f>E13-G13</f>
        <v>28.29</v>
      </c>
      <c r="I13" s="3">
        <f>H13/1.15</f>
        <v>24.6</v>
      </c>
      <c r="J13" s="3">
        <f>H13-I13</f>
        <v>3.6899999999999977</v>
      </c>
      <c r="K13" s="5">
        <f>I13+J13+G13</f>
        <v>28.49</v>
      </c>
      <c r="L13" s="5">
        <v>28.49</v>
      </c>
      <c r="M13" s="4" t="s">
        <v>0</v>
      </c>
      <c r="N13" s="1">
        <v>24.6</v>
      </c>
      <c r="O13" s="3">
        <f>N13*0.9</f>
        <v>22.14</v>
      </c>
      <c r="P13" s="3">
        <f>O13*1.15</f>
        <v>25.460999999999999</v>
      </c>
      <c r="Q13" s="5">
        <f>P13+G13</f>
        <v>25.660999999999998</v>
      </c>
    </row>
    <row r="14" spans="1:23" x14ac:dyDescent="0.2">
      <c r="A14" s="7">
        <v>1000048</v>
      </c>
      <c r="B14" s="7" t="s">
        <v>148</v>
      </c>
      <c r="C14" s="6">
        <v>29.28</v>
      </c>
      <c r="D14" s="5">
        <v>2</v>
      </c>
      <c r="E14" s="5">
        <v>27.28</v>
      </c>
      <c r="F14" s="3">
        <v>23.55</v>
      </c>
      <c r="G14" s="1">
        <v>0.2</v>
      </c>
      <c r="H14" s="3">
        <f>E14-G14</f>
        <v>27.080000000000002</v>
      </c>
      <c r="I14" s="3">
        <f>H14/1.15</f>
        <v>23.547826086956526</v>
      </c>
      <c r="J14" s="3">
        <f>H14-I14</f>
        <v>3.5321739130434757</v>
      </c>
      <c r="K14" s="5">
        <f>I14+J14+G14</f>
        <v>27.28</v>
      </c>
      <c r="L14" s="5">
        <v>27.28</v>
      </c>
      <c r="M14" s="4" t="s">
        <v>0</v>
      </c>
      <c r="N14" s="1">
        <v>23.55</v>
      </c>
      <c r="O14" s="3">
        <f>N14*0.9</f>
        <v>21.195</v>
      </c>
      <c r="P14" s="3">
        <f>O14*1.15</f>
        <v>24.37425</v>
      </c>
      <c r="Q14" s="5">
        <f>P14+G14</f>
        <v>24.574249999999999</v>
      </c>
    </row>
    <row r="15" spans="1:23" x14ac:dyDescent="0.2">
      <c r="A15" s="7">
        <v>1000519</v>
      </c>
      <c r="B15" s="7" t="s">
        <v>147</v>
      </c>
      <c r="C15" s="6">
        <v>42.49</v>
      </c>
      <c r="D15" s="5">
        <v>1.5</v>
      </c>
      <c r="E15" s="5">
        <v>40.99</v>
      </c>
      <c r="F15" s="3">
        <v>35.47</v>
      </c>
      <c r="G15" s="1">
        <v>0.2</v>
      </c>
      <c r="H15" s="3">
        <f>E15-G15</f>
        <v>40.79</v>
      </c>
      <c r="I15" s="3">
        <f>H15/1.15</f>
        <v>35.469565217391306</v>
      </c>
      <c r="J15" s="3">
        <f>H15-I15</f>
        <v>5.3204347826086931</v>
      </c>
      <c r="K15" s="5">
        <f>I15+J15+G15</f>
        <v>40.99</v>
      </c>
      <c r="L15" s="5">
        <v>40.99</v>
      </c>
      <c r="M15" s="4" t="s">
        <v>0</v>
      </c>
      <c r="N15" s="1">
        <v>35.47</v>
      </c>
      <c r="O15" s="3">
        <f>N15*0.9</f>
        <v>31.922999999999998</v>
      </c>
      <c r="P15" s="3">
        <f>O15*1.15</f>
        <v>36.711449999999992</v>
      </c>
      <c r="Q15" s="5">
        <f>P15+G15</f>
        <v>36.911449999999995</v>
      </c>
    </row>
    <row r="16" spans="1:23" x14ac:dyDescent="0.2">
      <c r="A16" s="7">
        <v>1027137</v>
      </c>
      <c r="B16" s="7" t="s">
        <v>146</v>
      </c>
      <c r="C16" s="6">
        <v>59.99</v>
      </c>
      <c r="D16" s="5">
        <v>2</v>
      </c>
      <c r="E16" s="5">
        <v>57.99</v>
      </c>
      <c r="F16" s="3">
        <v>50.25</v>
      </c>
      <c r="G16" s="1">
        <v>0.2</v>
      </c>
      <c r="H16" s="3">
        <f>E16-G16</f>
        <v>57.79</v>
      </c>
      <c r="I16" s="3">
        <f>H16/1.15</f>
        <v>50.252173913043478</v>
      </c>
      <c r="J16" s="3">
        <f>H16-I16</f>
        <v>7.537826086956521</v>
      </c>
      <c r="K16" s="5">
        <f>I16+J16+G16</f>
        <v>57.99</v>
      </c>
      <c r="L16" s="5">
        <v>57.99</v>
      </c>
      <c r="M16" s="4" t="s">
        <v>0</v>
      </c>
      <c r="N16" s="1">
        <v>50.25</v>
      </c>
      <c r="O16" s="3">
        <f>N16*0.9</f>
        <v>45.225000000000001</v>
      </c>
      <c r="P16" s="3">
        <f>O16*1.15</f>
        <v>52.008749999999999</v>
      </c>
      <c r="Q16" s="5">
        <f>P16+G16</f>
        <v>52.208750000000002</v>
      </c>
    </row>
    <row r="17" spans="1:17" x14ac:dyDescent="0.2">
      <c r="A17" s="7">
        <v>1009167</v>
      </c>
      <c r="B17" s="7" t="s">
        <v>145</v>
      </c>
      <c r="C17" s="6">
        <v>27.26</v>
      </c>
      <c r="D17" s="5">
        <v>1</v>
      </c>
      <c r="E17" s="5">
        <v>26.26</v>
      </c>
      <c r="F17" s="3">
        <v>22.66</v>
      </c>
      <c r="G17" s="1">
        <v>0.2</v>
      </c>
      <c r="H17" s="3">
        <f>E17-G17</f>
        <v>26.060000000000002</v>
      </c>
      <c r="I17" s="3">
        <f>H17/1.15</f>
        <v>22.660869565217396</v>
      </c>
      <c r="J17" s="3">
        <f>H17-I17</f>
        <v>3.3991304347826059</v>
      </c>
      <c r="K17" s="5">
        <f>I17+J17+G17</f>
        <v>26.26</v>
      </c>
      <c r="L17" s="5">
        <v>26.26</v>
      </c>
      <c r="M17" s="4" t="s">
        <v>0</v>
      </c>
      <c r="N17" s="1">
        <v>22.66</v>
      </c>
      <c r="O17" s="3">
        <f>N17*0.9</f>
        <v>20.394000000000002</v>
      </c>
      <c r="P17" s="3">
        <f>O17*1.15</f>
        <v>23.453099999999999</v>
      </c>
      <c r="Q17" s="5">
        <f>P17+G17</f>
        <v>23.653099999999998</v>
      </c>
    </row>
    <row r="18" spans="1:17" x14ac:dyDescent="0.2">
      <c r="A18" s="7">
        <v>1001826</v>
      </c>
      <c r="B18" s="7" t="s">
        <v>144</v>
      </c>
      <c r="C18" s="6">
        <v>27.26</v>
      </c>
      <c r="D18" s="5">
        <v>1</v>
      </c>
      <c r="E18" s="5">
        <v>26.26</v>
      </c>
      <c r="F18" s="3">
        <v>22.66</v>
      </c>
      <c r="G18" s="1">
        <v>0.2</v>
      </c>
      <c r="H18" s="3">
        <f>E18-G18</f>
        <v>26.060000000000002</v>
      </c>
      <c r="I18" s="3">
        <f>H18/1.15</f>
        <v>22.660869565217396</v>
      </c>
      <c r="J18" s="3">
        <f>H18-I18</f>
        <v>3.3991304347826059</v>
      </c>
      <c r="K18" s="5">
        <f>I18+J18+G18</f>
        <v>26.26</v>
      </c>
      <c r="L18" s="5">
        <v>26.26</v>
      </c>
      <c r="M18" s="4" t="s">
        <v>0</v>
      </c>
      <c r="N18" s="1">
        <v>22.66</v>
      </c>
      <c r="O18" s="3">
        <f>N18*0.9</f>
        <v>20.394000000000002</v>
      </c>
      <c r="P18" s="3">
        <f>O18*1.15</f>
        <v>23.453099999999999</v>
      </c>
      <c r="Q18" s="5">
        <f>P18+G18</f>
        <v>23.653099999999998</v>
      </c>
    </row>
    <row r="19" spans="1:17" x14ac:dyDescent="0.2">
      <c r="A19" s="7">
        <v>1000851</v>
      </c>
      <c r="B19" s="7" t="s">
        <v>143</v>
      </c>
      <c r="C19" s="6">
        <v>27.26</v>
      </c>
      <c r="D19" s="5">
        <v>1</v>
      </c>
      <c r="E19" s="5">
        <v>26.26</v>
      </c>
      <c r="F19" s="3">
        <v>22.66</v>
      </c>
      <c r="G19" s="1">
        <v>0.2</v>
      </c>
      <c r="H19" s="3">
        <f>E19-G19</f>
        <v>26.060000000000002</v>
      </c>
      <c r="I19" s="3">
        <f>H19/1.15</f>
        <v>22.660869565217396</v>
      </c>
      <c r="J19" s="3">
        <f>H19-I19</f>
        <v>3.3991304347826059</v>
      </c>
      <c r="K19" s="5">
        <f>I19+J19+G19</f>
        <v>26.26</v>
      </c>
      <c r="L19" s="5">
        <v>26.26</v>
      </c>
      <c r="M19" s="4" t="s">
        <v>0</v>
      </c>
      <c r="N19" s="1">
        <v>22.66</v>
      </c>
      <c r="O19" s="3">
        <f>N19*0.9</f>
        <v>20.394000000000002</v>
      </c>
      <c r="P19" s="3">
        <f>O19*1.15</f>
        <v>23.453099999999999</v>
      </c>
      <c r="Q19" s="5">
        <f>P19+G19</f>
        <v>23.653099999999998</v>
      </c>
    </row>
    <row r="20" spans="1:17" x14ac:dyDescent="0.2">
      <c r="A20" s="7">
        <v>1000714</v>
      </c>
      <c r="B20" s="7" t="s">
        <v>142</v>
      </c>
      <c r="C20" s="6">
        <v>16.989999999999998</v>
      </c>
      <c r="D20" s="5">
        <v>1</v>
      </c>
      <c r="E20" s="5">
        <v>15.99</v>
      </c>
      <c r="F20" s="3">
        <v>13.82</v>
      </c>
      <c r="G20" s="1">
        <v>0.1</v>
      </c>
      <c r="H20" s="3">
        <f>E20-G20</f>
        <v>15.89</v>
      </c>
      <c r="I20" s="3">
        <f>H20/1.15</f>
        <v>13.817391304347828</v>
      </c>
      <c r="J20" s="3">
        <f>H20-I20</f>
        <v>2.072608695652173</v>
      </c>
      <c r="K20" s="5">
        <f>I20+J20+G20</f>
        <v>15.99</v>
      </c>
      <c r="L20" s="5">
        <v>15.99</v>
      </c>
      <c r="M20" s="4" t="s">
        <v>0</v>
      </c>
      <c r="N20" s="1">
        <v>13.82</v>
      </c>
      <c r="O20" s="3">
        <f>N20*0.9</f>
        <v>12.438000000000001</v>
      </c>
      <c r="P20" s="3">
        <f>O20*1.15</f>
        <v>14.303699999999999</v>
      </c>
      <c r="Q20" s="5">
        <f>P20+G20</f>
        <v>14.403699999999999</v>
      </c>
    </row>
    <row r="21" spans="1:17" x14ac:dyDescent="0.2">
      <c r="A21" s="7">
        <v>1000051</v>
      </c>
      <c r="B21" s="7" t="s">
        <v>141</v>
      </c>
      <c r="C21" s="6">
        <v>15.99</v>
      </c>
      <c r="D21" s="5">
        <v>1</v>
      </c>
      <c r="E21" s="5">
        <v>14.99</v>
      </c>
      <c r="F21" s="3">
        <v>12.95</v>
      </c>
      <c r="G21" s="1">
        <v>0.1</v>
      </c>
      <c r="H21" s="3">
        <f>E21-G21</f>
        <v>14.89</v>
      </c>
      <c r="I21" s="3">
        <f>H21/1.15</f>
        <v>12.947826086956523</v>
      </c>
      <c r="J21" s="3">
        <f>H21-I21</f>
        <v>1.9421739130434776</v>
      </c>
      <c r="K21" s="5">
        <f>I21+J21+G21</f>
        <v>14.99</v>
      </c>
      <c r="L21" s="5">
        <v>14.99</v>
      </c>
      <c r="M21" s="4" t="s">
        <v>0</v>
      </c>
      <c r="N21" s="1">
        <v>12.95</v>
      </c>
      <c r="O21" s="3">
        <f>N21*0.9</f>
        <v>11.654999999999999</v>
      </c>
      <c r="P21" s="3">
        <f>O21*1.15</f>
        <v>13.403249999999998</v>
      </c>
      <c r="Q21" s="5">
        <f>P21+G21</f>
        <v>13.503249999999998</v>
      </c>
    </row>
    <row r="22" spans="1:17" x14ac:dyDescent="0.2">
      <c r="A22" s="7">
        <v>1018373</v>
      </c>
      <c r="B22" s="7" t="s">
        <v>140</v>
      </c>
      <c r="C22" s="6">
        <v>49.98</v>
      </c>
      <c r="D22" s="5">
        <v>4</v>
      </c>
      <c r="E22" s="5">
        <v>45.98</v>
      </c>
      <c r="F22" s="3">
        <v>39.81</v>
      </c>
      <c r="G22" s="1">
        <v>0.2</v>
      </c>
      <c r="H22" s="3">
        <f>E22-G22</f>
        <v>45.779999999999994</v>
      </c>
      <c r="I22" s="3">
        <f>H22/1.15</f>
        <v>39.80869565217391</v>
      </c>
      <c r="J22" s="3">
        <f>H22-I22</f>
        <v>5.9713043478260843</v>
      </c>
      <c r="K22" s="5">
        <f>I22+J22+G22</f>
        <v>45.98</v>
      </c>
      <c r="L22" s="5">
        <v>45.98</v>
      </c>
      <c r="M22" s="4" t="s">
        <v>0</v>
      </c>
      <c r="N22" s="1">
        <v>39.81</v>
      </c>
      <c r="O22" s="3">
        <f>N22*0.9</f>
        <v>35.829000000000001</v>
      </c>
      <c r="P22" s="3">
        <f>O22*1.15</f>
        <v>41.20335</v>
      </c>
      <c r="Q22" s="5">
        <f>P22+G22</f>
        <v>41.403350000000003</v>
      </c>
    </row>
    <row r="23" spans="1:17" x14ac:dyDescent="0.2">
      <c r="A23" s="7">
        <v>1024102</v>
      </c>
      <c r="B23" s="7" t="s">
        <v>139</v>
      </c>
      <c r="C23" s="6">
        <v>17.79</v>
      </c>
      <c r="D23" s="5">
        <v>1</v>
      </c>
      <c r="E23" s="5">
        <v>16.79</v>
      </c>
      <c r="F23" s="3">
        <v>14.51</v>
      </c>
      <c r="G23" s="1">
        <v>0.1</v>
      </c>
      <c r="H23" s="3">
        <f>E23-G23</f>
        <v>16.689999999999998</v>
      </c>
      <c r="I23" s="3">
        <f>H23/1.15</f>
        <v>14.513043478260869</v>
      </c>
      <c r="J23" s="3">
        <f>H23-I23</f>
        <v>2.1769565217391289</v>
      </c>
      <c r="K23" s="5">
        <f>I23+J23+G23</f>
        <v>16.79</v>
      </c>
      <c r="L23" s="5">
        <v>16.79</v>
      </c>
      <c r="M23" s="4" t="s">
        <v>0</v>
      </c>
      <c r="N23" s="1">
        <v>14.51</v>
      </c>
      <c r="O23" s="3">
        <f>N23*0.9</f>
        <v>13.058999999999999</v>
      </c>
      <c r="P23" s="3">
        <f>O23*1.15</f>
        <v>15.017849999999997</v>
      </c>
      <c r="Q23" s="5">
        <f>P23+G23</f>
        <v>15.117849999999997</v>
      </c>
    </row>
    <row r="24" spans="1:17" x14ac:dyDescent="0.2">
      <c r="A24" s="7">
        <v>1013647</v>
      </c>
      <c r="B24" s="7" t="s">
        <v>138</v>
      </c>
      <c r="C24" s="6">
        <v>29.99</v>
      </c>
      <c r="D24" s="5">
        <v>2</v>
      </c>
      <c r="E24" s="5">
        <v>27.99</v>
      </c>
      <c r="F24" s="3">
        <v>24.25</v>
      </c>
      <c r="G24" s="1">
        <v>0.1</v>
      </c>
      <c r="H24" s="3">
        <f>E24-G24</f>
        <v>27.889999999999997</v>
      </c>
      <c r="I24" s="3">
        <f>H24/1.15</f>
        <v>24.252173913043478</v>
      </c>
      <c r="J24" s="3">
        <f>H24-I24</f>
        <v>3.6378260869565189</v>
      </c>
      <c r="K24" s="5">
        <f>I24+J24+G24</f>
        <v>27.99</v>
      </c>
      <c r="L24" s="5">
        <v>27.99</v>
      </c>
      <c r="M24" s="4" t="s">
        <v>0</v>
      </c>
      <c r="N24" s="1">
        <v>24.25</v>
      </c>
      <c r="O24" s="3">
        <f>N24*0.9</f>
        <v>21.824999999999999</v>
      </c>
      <c r="P24" s="3">
        <f>O24*1.15</f>
        <v>25.098749999999999</v>
      </c>
      <c r="Q24" s="5">
        <f>P24+G24</f>
        <v>25.19875</v>
      </c>
    </row>
    <row r="25" spans="1:17" x14ac:dyDescent="0.2">
      <c r="A25" s="7">
        <v>1006837</v>
      </c>
      <c r="B25" s="7" t="s">
        <v>137</v>
      </c>
      <c r="C25" s="6">
        <v>27.49</v>
      </c>
      <c r="D25" s="5">
        <v>1.51</v>
      </c>
      <c r="E25" s="5">
        <v>25.98</v>
      </c>
      <c r="F25" s="3">
        <v>22.42</v>
      </c>
      <c r="G25" s="1">
        <v>0.2</v>
      </c>
      <c r="H25" s="3">
        <f>E25-G25</f>
        <v>25.78</v>
      </c>
      <c r="I25" s="3">
        <f>H25/1.15</f>
        <v>22.417391304347827</v>
      </c>
      <c r="J25" s="3">
        <f>H25-I25</f>
        <v>3.3626086956521739</v>
      </c>
      <c r="K25" s="5">
        <f>I25+J25+G25</f>
        <v>25.98</v>
      </c>
      <c r="L25" s="5">
        <v>25.98</v>
      </c>
      <c r="M25" s="4" t="s">
        <v>0</v>
      </c>
      <c r="N25" s="1">
        <v>22.42</v>
      </c>
      <c r="O25" s="3">
        <f>N25*0.9</f>
        <v>20.178000000000001</v>
      </c>
      <c r="P25" s="3">
        <f>O25*1.15</f>
        <v>23.204699999999999</v>
      </c>
      <c r="Q25" s="5">
        <f>P25+G25</f>
        <v>23.404699999999998</v>
      </c>
    </row>
    <row r="26" spans="1:17" x14ac:dyDescent="0.2">
      <c r="A26" s="7">
        <v>1000030</v>
      </c>
      <c r="B26" s="7" t="s">
        <v>136</v>
      </c>
      <c r="C26" s="6">
        <v>27.49</v>
      </c>
      <c r="D26" s="5">
        <v>1.51</v>
      </c>
      <c r="E26" s="5">
        <v>25.98</v>
      </c>
      <c r="F26" s="3">
        <v>22.42</v>
      </c>
      <c r="G26" s="1">
        <v>0.2</v>
      </c>
      <c r="H26" s="3">
        <f>E26-G26</f>
        <v>25.78</v>
      </c>
      <c r="I26" s="3">
        <f>H26/1.15</f>
        <v>22.417391304347827</v>
      </c>
      <c r="J26" s="3">
        <f>H26-I26</f>
        <v>3.3626086956521739</v>
      </c>
      <c r="K26" s="5">
        <f>I26+J26+G26</f>
        <v>25.98</v>
      </c>
      <c r="L26" s="5">
        <v>25.98</v>
      </c>
      <c r="M26" s="4" t="s">
        <v>0</v>
      </c>
      <c r="N26" s="1">
        <v>22.42</v>
      </c>
      <c r="O26" s="3">
        <f>N26*0.9</f>
        <v>20.178000000000001</v>
      </c>
      <c r="P26" s="3">
        <f>O26*1.15</f>
        <v>23.204699999999999</v>
      </c>
      <c r="Q26" s="5">
        <f>P26+G26</f>
        <v>23.404699999999998</v>
      </c>
    </row>
    <row r="27" spans="1:17" x14ac:dyDescent="0.2">
      <c r="A27" s="7">
        <v>1020005</v>
      </c>
      <c r="B27" s="7" t="s">
        <v>135</v>
      </c>
      <c r="C27" s="6">
        <v>57.99</v>
      </c>
      <c r="D27" s="5">
        <v>5</v>
      </c>
      <c r="E27" s="5">
        <v>52.99</v>
      </c>
      <c r="F27" s="3">
        <v>45.9</v>
      </c>
      <c r="G27" s="1">
        <v>0.2</v>
      </c>
      <c r="H27" s="3">
        <f>E27-G27</f>
        <v>52.79</v>
      </c>
      <c r="I27" s="3">
        <f>H27/1.15</f>
        <v>45.904347826086962</v>
      </c>
      <c r="J27" s="3">
        <f>H27-I27</f>
        <v>6.8856521739130372</v>
      </c>
      <c r="K27" s="5">
        <f>I27+J27+G27</f>
        <v>52.99</v>
      </c>
      <c r="L27" s="5">
        <v>52.99</v>
      </c>
      <c r="M27" s="4" t="s">
        <v>0</v>
      </c>
      <c r="N27" s="1">
        <v>45.9</v>
      </c>
      <c r="O27" s="3">
        <f>N27*0.9</f>
        <v>41.31</v>
      </c>
      <c r="P27" s="3">
        <f>O27*1.15</f>
        <v>47.506499999999996</v>
      </c>
      <c r="Q27" s="5">
        <f>P27+G27</f>
        <v>47.706499999999998</v>
      </c>
    </row>
    <row r="28" spans="1:17" x14ac:dyDescent="0.2">
      <c r="A28" s="7">
        <v>1000983</v>
      </c>
      <c r="B28" s="7" t="s">
        <v>134</v>
      </c>
      <c r="C28" s="6">
        <v>62.99</v>
      </c>
      <c r="D28" s="5">
        <v>5</v>
      </c>
      <c r="E28" s="5">
        <v>57.99</v>
      </c>
      <c r="F28" s="3">
        <v>50.25</v>
      </c>
      <c r="G28" s="1">
        <v>0.2</v>
      </c>
      <c r="H28" s="3">
        <f>E28-G28</f>
        <v>57.79</v>
      </c>
      <c r="I28" s="3">
        <f>H28/1.15</f>
        <v>50.252173913043478</v>
      </c>
      <c r="J28" s="3">
        <f>H28-I28</f>
        <v>7.537826086956521</v>
      </c>
      <c r="K28" s="5">
        <f>I28+J28+G28</f>
        <v>57.99</v>
      </c>
      <c r="L28" s="5">
        <v>57.99</v>
      </c>
      <c r="M28" s="4" t="s">
        <v>0</v>
      </c>
      <c r="N28" s="1">
        <v>50.25</v>
      </c>
      <c r="O28" s="3">
        <f>N28*0.9</f>
        <v>45.225000000000001</v>
      </c>
      <c r="P28" s="3">
        <f>O28*1.15</f>
        <v>52.008749999999999</v>
      </c>
      <c r="Q28" s="5">
        <f>P28+G28</f>
        <v>52.208750000000002</v>
      </c>
    </row>
    <row r="29" spans="1:17" x14ac:dyDescent="0.2">
      <c r="A29" s="7">
        <v>1000848</v>
      </c>
      <c r="B29" s="7" t="s">
        <v>133</v>
      </c>
      <c r="C29" s="6">
        <v>40.799999999999997</v>
      </c>
      <c r="D29" s="5">
        <v>1.8</v>
      </c>
      <c r="E29" s="5">
        <v>39</v>
      </c>
      <c r="F29" s="3">
        <v>33.74</v>
      </c>
      <c r="G29" s="1">
        <v>0.2</v>
      </c>
      <c r="H29" s="3">
        <f>E29-G29</f>
        <v>38.799999999999997</v>
      </c>
      <c r="I29" s="3">
        <f>H29/1.15</f>
        <v>33.739130434782609</v>
      </c>
      <c r="J29" s="3">
        <f>H29-I29</f>
        <v>5.0608695652173878</v>
      </c>
      <c r="K29" s="5">
        <f>I29+J29+G29</f>
        <v>39</v>
      </c>
      <c r="L29" s="5">
        <v>39</v>
      </c>
      <c r="M29" s="4" t="s">
        <v>0</v>
      </c>
      <c r="N29" s="1">
        <v>33.74</v>
      </c>
      <c r="O29" s="3">
        <f>N29*0.9</f>
        <v>30.366000000000003</v>
      </c>
      <c r="P29" s="3">
        <f>O29*1.15</f>
        <v>34.920900000000003</v>
      </c>
      <c r="Q29" s="5">
        <f>P29+G29</f>
        <v>35.120900000000006</v>
      </c>
    </row>
    <row r="30" spans="1:17" x14ac:dyDescent="0.2">
      <c r="A30" s="7">
        <v>1001035</v>
      </c>
      <c r="B30" s="7" t="s">
        <v>132</v>
      </c>
      <c r="C30" s="6">
        <v>31.99</v>
      </c>
      <c r="D30" s="5">
        <v>2</v>
      </c>
      <c r="E30" s="5">
        <v>29.99</v>
      </c>
      <c r="F30" s="3">
        <v>25.9</v>
      </c>
      <c r="G30" s="1">
        <v>0.2</v>
      </c>
      <c r="H30" s="3">
        <f>E30-G30</f>
        <v>29.79</v>
      </c>
      <c r="I30" s="3">
        <f>H30/1.15</f>
        <v>25.904347826086958</v>
      </c>
      <c r="J30" s="3">
        <f>H30-I30</f>
        <v>3.8856521739130407</v>
      </c>
      <c r="K30" s="5">
        <f>I30+J30+G30</f>
        <v>29.99</v>
      </c>
      <c r="L30" s="5">
        <v>29.99</v>
      </c>
      <c r="M30" s="4" t="s">
        <v>0</v>
      </c>
      <c r="N30" s="1">
        <v>25.9</v>
      </c>
      <c r="O30" s="3">
        <f>N30*0.9</f>
        <v>23.31</v>
      </c>
      <c r="P30" s="3">
        <f>O30*1.15</f>
        <v>26.806499999999996</v>
      </c>
      <c r="Q30" s="5">
        <f>P30+G30</f>
        <v>27.006499999999996</v>
      </c>
    </row>
    <row r="31" spans="1:17" x14ac:dyDescent="0.2">
      <c r="A31" s="7">
        <v>1028782</v>
      </c>
      <c r="B31" s="7" t="s">
        <v>131</v>
      </c>
      <c r="C31" s="6">
        <v>41.29</v>
      </c>
      <c r="D31" s="5">
        <v>2</v>
      </c>
      <c r="E31" s="5">
        <v>39.29</v>
      </c>
      <c r="F31" s="3">
        <v>33.99</v>
      </c>
      <c r="G31" s="1">
        <v>0.2</v>
      </c>
      <c r="H31" s="3">
        <f>E31-G31</f>
        <v>39.089999999999996</v>
      </c>
      <c r="I31" s="3">
        <f>H31/1.15</f>
        <v>33.991304347826087</v>
      </c>
      <c r="J31" s="3">
        <f>H31-I31</f>
        <v>5.0986956521739089</v>
      </c>
      <c r="K31" s="5">
        <f>I31+J31+G31</f>
        <v>39.29</v>
      </c>
      <c r="L31" s="5">
        <v>39.29</v>
      </c>
      <c r="M31" s="4" t="s">
        <v>0</v>
      </c>
      <c r="N31" s="1">
        <v>33.99</v>
      </c>
      <c r="O31" s="3">
        <f>N31*0.9</f>
        <v>30.591000000000001</v>
      </c>
      <c r="P31" s="3">
        <f>O31*1.15</f>
        <v>35.179649999999995</v>
      </c>
      <c r="Q31" s="5">
        <f>P31+G31</f>
        <v>35.379649999999998</v>
      </c>
    </row>
    <row r="32" spans="1:17" x14ac:dyDescent="0.2">
      <c r="A32" s="7">
        <v>1001748</v>
      </c>
      <c r="B32" s="7" t="s">
        <v>130</v>
      </c>
      <c r="C32" s="6">
        <v>40.799999999999997</v>
      </c>
      <c r="D32" s="5">
        <v>1.4</v>
      </c>
      <c r="E32" s="5">
        <v>39.4</v>
      </c>
      <c r="F32" s="3">
        <v>34.090000000000003</v>
      </c>
      <c r="G32" s="1">
        <v>0.2</v>
      </c>
      <c r="H32" s="3">
        <f>E32-G32</f>
        <v>39.199999999999996</v>
      </c>
      <c r="I32" s="3">
        <f>H32/1.15</f>
        <v>34.086956521739133</v>
      </c>
      <c r="J32" s="3">
        <f>H32-I32</f>
        <v>5.1130434782608631</v>
      </c>
      <c r="K32" s="5">
        <f>I32+J32+G32</f>
        <v>39.4</v>
      </c>
      <c r="L32" s="5">
        <v>39.4</v>
      </c>
      <c r="M32" s="4" t="s">
        <v>0</v>
      </c>
      <c r="N32" s="1">
        <v>34.090000000000003</v>
      </c>
      <c r="O32" s="3">
        <f>N32*0.9</f>
        <v>30.681000000000004</v>
      </c>
      <c r="P32" s="3">
        <f>O32*1.15</f>
        <v>35.283149999999999</v>
      </c>
      <c r="Q32" s="5">
        <f>P32+G32</f>
        <v>35.483150000000002</v>
      </c>
    </row>
    <row r="33" spans="1:23" x14ac:dyDescent="0.2">
      <c r="A33" s="7">
        <v>1022895</v>
      </c>
      <c r="B33" s="7" t="s">
        <v>129</v>
      </c>
      <c r="C33" s="6">
        <v>37.99</v>
      </c>
      <c r="D33" s="5">
        <v>2</v>
      </c>
      <c r="E33" s="5">
        <v>35.99</v>
      </c>
      <c r="F33" s="3">
        <v>31.12</v>
      </c>
      <c r="G33" s="1">
        <v>0.2</v>
      </c>
      <c r="H33" s="3">
        <f>E33-G33</f>
        <v>35.79</v>
      </c>
      <c r="I33" s="3">
        <f>H33/1.15</f>
        <v>31.121739130434783</v>
      </c>
      <c r="J33" s="3">
        <f>H33-I33</f>
        <v>4.6682608695652164</v>
      </c>
      <c r="K33" s="5">
        <f>I33+J33+G33</f>
        <v>35.99</v>
      </c>
      <c r="L33" s="5">
        <v>35.99</v>
      </c>
      <c r="M33" s="4" t="s">
        <v>0</v>
      </c>
      <c r="N33" s="1">
        <v>31.12</v>
      </c>
      <c r="O33" s="3">
        <f>N33*0.9</f>
        <v>28.008000000000003</v>
      </c>
      <c r="P33" s="3">
        <f>O33*1.15</f>
        <v>32.209200000000003</v>
      </c>
      <c r="Q33" s="5">
        <f>P33+G33</f>
        <v>32.409200000000006</v>
      </c>
    </row>
    <row r="34" spans="1:23" x14ac:dyDescent="0.2">
      <c r="A34" s="7">
        <v>1028781</v>
      </c>
      <c r="B34" s="7" t="s">
        <v>128</v>
      </c>
      <c r="C34" s="6">
        <v>106.99</v>
      </c>
      <c r="D34" s="5">
        <v>5</v>
      </c>
      <c r="E34" s="5">
        <v>101.99</v>
      </c>
      <c r="F34" s="3">
        <v>88.51</v>
      </c>
      <c r="G34" s="1">
        <v>0.2</v>
      </c>
      <c r="H34" s="3">
        <f>E34-G34</f>
        <v>101.78999999999999</v>
      </c>
      <c r="I34" s="3">
        <f>H34/1.15</f>
        <v>88.513043478260869</v>
      </c>
      <c r="J34" s="3">
        <f>H34-I34</f>
        <v>13.276956521739123</v>
      </c>
      <c r="K34" s="5">
        <f>I34+J34+G34</f>
        <v>101.99</v>
      </c>
      <c r="L34" s="5">
        <v>101.99</v>
      </c>
      <c r="M34" s="4" t="s">
        <v>0</v>
      </c>
      <c r="N34" s="1">
        <v>88.51</v>
      </c>
      <c r="O34" s="3">
        <f>N34*0.9</f>
        <v>79.659000000000006</v>
      </c>
      <c r="P34" s="3">
        <f>O34*1.15</f>
        <v>91.607849999999999</v>
      </c>
      <c r="Q34" s="5">
        <f>P34+G34</f>
        <v>91.807850000000002</v>
      </c>
    </row>
    <row r="35" spans="1:23" x14ac:dyDescent="0.2">
      <c r="A35" s="7">
        <v>1001047</v>
      </c>
      <c r="B35" s="7" t="s">
        <v>127</v>
      </c>
      <c r="C35" s="6">
        <v>31.09</v>
      </c>
      <c r="D35" s="5">
        <v>2</v>
      </c>
      <c r="E35" s="5">
        <v>29.09</v>
      </c>
      <c r="F35" s="3">
        <v>25.12</v>
      </c>
      <c r="G35" s="1">
        <v>0.2</v>
      </c>
      <c r="H35" s="3">
        <f>E35-G35</f>
        <v>28.89</v>
      </c>
      <c r="I35" s="3">
        <f>H35/1.15</f>
        <v>25.121739130434786</v>
      </c>
      <c r="J35" s="3">
        <f>H35-I35</f>
        <v>3.7682608695652142</v>
      </c>
      <c r="K35" s="5">
        <f>I35+J35+G35</f>
        <v>29.09</v>
      </c>
      <c r="L35" s="5">
        <v>29.09</v>
      </c>
      <c r="M35" s="4" t="s">
        <v>0</v>
      </c>
      <c r="N35" s="1">
        <v>25.12</v>
      </c>
      <c r="O35" s="3">
        <f>N35*0.9</f>
        <v>22.608000000000001</v>
      </c>
      <c r="P35" s="3">
        <f>O35*1.15</f>
        <v>25.999199999999998</v>
      </c>
      <c r="Q35" s="5">
        <f>P35+G35</f>
        <v>26.199199999999998</v>
      </c>
    </row>
    <row r="36" spans="1:23" x14ac:dyDescent="0.2">
      <c r="A36" s="7">
        <v>1000322</v>
      </c>
      <c r="B36" s="7" t="s">
        <v>126</v>
      </c>
      <c r="C36" s="6">
        <v>18.739999999999998</v>
      </c>
      <c r="D36" s="5">
        <v>1</v>
      </c>
      <c r="E36" s="5">
        <v>17.739999999999998</v>
      </c>
      <c r="F36" s="3">
        <v>15.34</v>
      </c>
      <c r="G36" s="1">
        <v>0.1</v>
      </c>
      <c r="H36" s="3">
        <f>E36-G36</f>
        <v>17.639999999999997</v>
      </c>
      <c r="I36" s="3">
        <f>H36/1.15</f>
        <v>15.339130434782607</v>
      </c>
      <c r="J36" s="3">
        <f>H36-I36</f>
        <v>2.3008695652173898</v>
      </c>
      <c r="K36" s="5">
        <f>I36+J36+G36</f>
        <v>17.739999999999998</v>
      </c>
      <c r="L36" s="5">
        <v>17.739999999999998</v>
      </c>
      <c r="M36" s="4" t="s">
        <v>0</v>
      </c>
      <c r="N36" s="1">
        <v>15.34</v>
      </c>
      <c r="O36" s="3">
        <f>N36*0.9</f>
        <v>13.806000000000001</v>
      </c>
      <c r="P36" s="3">
        <f>O36*1.15</f>
        <v>15.876899999999999</v>
      </c>
      <c r="Q36" s="5">
        <f>P36+G36</f>
        <v>15.976899999999999</v>
      </c>
    </row>
    <row r="37" spans="1:23" x14ac:dyDescent="0.2">
      <c r="A37" s="7">
        <v>1000960</v>
      </c>
      <c r="B37" s="7" t="s">
        <v>125</v>
      </c>
      <c r="C37" s="6">
        <v>28.48</v>
      </c>
      <c r="D37" s="5">
        <v>1.5</v>
      </c>
      <c r="E37" s="5">
        <v>26.98</v>
      </c>
      <c r="F37" s="3">
        <v>23.29</v>
      </c>
      <c r="G37" s="1">
        <v>0.2</v>
      </c>
      <c r="H37" s="3">
        <f>E37-G37</f>
        <v>26.78</v>
      </c>
      <c r="I37" s="3">
        <f>H37/1.15</f>
        <v>23.286956521739132</v>
      </c>
      <c r="J37" s="3">
        <f>H37-I37</f>
        <v>3.4930434782608693</v>
      </c>
      <c r="K37" s="5">
        <f>I37+J37+G37</f>
        <v>26.98</v>
      </c>
      <c r="L37" s="5">
        <v>26.98</v>
      </c>
      <c r="M37" s="4" t="s">
        <v>0</v>
      </c>
      <c r="N37" s="1">
        <v>23.29</v>
      </c>
      <c r="O37" s="3">
        <f>N37*0.9</f>
        <v>20.960999999999999</v>
      </c>
      <c r="P37" s="3">
        <f>O37*1.15</f>
        <v>24.105149999999995</v>
      </c>
      <c r="Q37" s="5">
        <f>P37+G37</f>
        <v>24.305149999999994</v>
      </c>
    </row>
    <row r="38" spans="1:23" x14ac:dyDescent="0.2">
      <c r="A38" s="7">
        <v>1019435</v>
      </c>
      <c r="B38" s="7" t="s">
        <v>124</v>
      </c>
      <c r="C38" s="6">
        <v>47.99</v>
      </c>
      <c r="D38" s="5">
        <v>2.5</v>
      </c>
      <c r="E38" s="5">
        <v>45.49</v>
      </c>
      <c r="F38" s="3">
        <v>39.380000000000003</v>
      </c>
      <c r="G38" s="1">
        <v>0.2</v>
      </c>
      <c r="H38" s="3">
        <f>E38-G38</f>
        <v>45.29</v>
      </c>
      <c r="I38" s="3">
        <f>H38/1.15</f>
        <v>39.382608695652173</v>
      </c>
      <c r="J38" s="3">
        <f>H38-I38</f>
        <v>5.9073913043478257</v>
      </c>
      <c r="K38" s="5">
        <f>I38+J38+G38</f>
        <v>45.49</v>
      </c>
      <c r="L38" s="5">
        <v>45.49</v>
      </c>
      <c r="M38" s="4" t="s">
        <v>47</v>
      </c>
      <c r="N38" s="1">
        <v>39.380000000000003</v>
      </c>
      <c r="O38" s="3">
        <f>N38*0.9</f>
        <v>35.442</v>
      </c>
      <c r="P38" s="3">
        <f>O38*1.15</f>
        <v>40.758299999999998</v>
      </c>
      <c r="Q38" s="5">
        <f>P38+G38</f>
        <v>40.958300000000001</v>
      </c>
    </row>
    <row r="39" spans="1:23" x14ac:dyDescent="0.2">
      <c r="A39" s="7">
        <v>1019436</v>
      </c>
      <c r="B39" s="7" t="s">
        <v>123</v>
      </c>
      <c r="C39" s="6">
        <v>47.99</v>
      </c>
      <c r="D39" s="5">
        <v>2.5</v>
      </c>
      <c r="E39" s="5">
        <v>45.49</v>
      </c>
      <c r="F39" s="3">
        <v>39.380000000000003</v>
      </c>
      <c r="G39" s="1">
        <v>0.2</v>
      </c>
      <c r="H39" s="3">
        <f>E39-G39</f>
        <v>45.29</v>
      </c>
      <c r="I39" s="3">
        <f>H39/1.15</f>
        <v>39.382608695652173</v>
      </c>
      <c r="J39" s="3">
        <f>H39-I39</f>
        <v>5.9073913043478257</v>
      </c>
      <c r="K39" s="5">
        <f>I39+J39+G39</f>
        <v>45.49</v>
      </c>
      <c r="L39" s="5">
        <v>45.49</v>
      </c>
      <c r="M39" s="4" t="s">
        <v>47</v>
      </c>
      <c r="N39" s="1">
        <v>39.380000000000003</v>
      </c>
      <c r="O39" s="3">
        <f>N39*0.9</f>
        <v>35.442</v>
      </c>
      <c r="P39" s="3">
        <f>O39*1.15</f>
        <v>40.758299999999998</v>
      </c>
      <c r="Q39" s="5">
        <f>P39+G39</f>
        <v>40.958300000000001</v>
      </c>
    </row>
    <row r="40" spans="1:23" x14ac:dyDescent="0.2">
      <c r="A40" s="7">
        <v>1030471</v>
      </c>
      <c r="B40" s="7" t="s">
        <v>122</v>
      </c>
      <c r="C40" s="6">
        <v>19.989999999999998</v>
      </c>
      <c r="D40" s="5">
        <v>1.5</v>
      </c>
      <c r="E40" s="5">
        <v>18.489999999999998</v>
      </c>
      <c r="F40" s="3">
        <v>15.9</v>
      </c>
      <c r="G40" s="1">
        <v>0.2</v>
      </c>
      <c r="H40" s="3">
        <f>E40-G40</f>
        <v>18.29</v>
      </c>
      <c r="I40" s="3">
        <f>H40/1.15</f>
        <v>15.904347826086957</v>
      </c>
      <c r="J40" s="3">
        <f>H40-I40</f>
        <v>2.3856521739130425</v>
      </c>
      <c r="K40" s="5">
        <f>I40+J40+G40</f>
        <v>18.489999999999998</v>
      </c>
      <c r="L40" s="5">
        <v>18.489999999999998</v>
      </c>
      <c r="M40" s="4" t="s">
        <v>47</v>
      </c>
      <c r="N40" s="1">
        <v>15.9</v>
      </c>
      <c r="O40" s="3">
        <f>N40*0.9</f>
        <v>14.31</v>
      </c>
      <c r="P40" s="3">
        <f>O40*1.15</f>
        <v>16.456499999999998</v>
      </c>
      <c r="Q40" s="5">
        <f>P40+G40</f>
        <v>16.656499999999998</v>
      </c>
      <c r="T40" s="1">
        <v>1000822</v>
      </c>
      <c r="U40" s="1" t="s">
        <v>121</v>
      </c>
      <c r="V40" s="1">
        <v>1024404</v>
      </c>
      <c r="W40" s="1" t="s">
        <v>120</v>
      </c>
    </row>
    <row r="41" spans="1:23" x14ac:dyDescent="0.2">
      <c r="A41" s="7">
        <v>1016712</v>
      </c>
      <c r="B41" s="7" t="s">
        <v>119</v>
      </c>
      <c r="C41" s="6">
        <v>21</v>
      </c>
      <c r="D41" s="5">
        <v>2</v>
      </c>
      <c r="E41" s="5">
        <v>19</v>
      </c>
      <c r="F41" s="3">
        <v>16.350000000000001</v>
      </c>
      <c r="G41" s="1">
        <v>0.2</v>
      </c>
      <c r="H41" s="3">
        <f>E41-G41</f>
        <v>18.8</v>
      </c>
      <c r="I41" s="3">
        <f>H41/1.15</f>
        <v>16.347826086956523</v>
      </c>
      <c r="J41" s="3">
        <f>H41-I41</f>
        <v>2.4521739130434774</v>
      </c>
      <c r="K41" s="5">
        <f>I41+J41+G41</f>
        <v>19</v>
      </c>
      <c r="L41" s="5">
        <v>19</v>
      </c>
      <c r="M41" s="4" t="s">
        <v>47</v>
      </c>
      <c r="N41" s="1">
        <v>16.350000000000001</v>
      </c>
      <c r="O41" s="3">
        <f>N41*0.9</f>
        <v>14.715000000000002</v>
      </c>
      <c r="P41" s="3">
        <f>O41*1.15</f>
        <v>16.922250000000002</v>
      </c>
      <c r="Q41" s="5">
        <f>P41+G41</f>
        <v>17.122250000000001</v>
      </c>
      <c r="T41" s="1">
        <v>1000357</v>
      </c>
      <c r="U41" s="1" t="s">
        <v>118</v>
      </c>
      <c r="V41" s="1">
        <v>1034025</v>
      </c>
      <c r="W41" s="1" t="s">
        <v>115</v>
      </c>
    </row>
    <row r="42" spans="1:23" x14ac:dyDescent="0.2">
      <c r="A42" s="7">
        <v>1001840</v>
      </c>
      <c r="B42" s="7" t="s">
        <v>117</v>
      </c>
      <c r="C42" s="6">
        <v>21</v>
      </c>
      <c r="D42" s="5">
        <v>2</v>
      </c>
      <c r="E42" s="5">
        <v>19</v>
      </c>
      <c r="F42" s="3">
        <v>16.350000000000001</v>
      </c>
      <c r="G42" s="1">
        <v>0.2</v>
      </c>
      <c r="H42" s="3">
        <f>E42-G42</f>
        <v>18.8</v>
      </c>
      <c r="I42" s="3">
        <f>H42/1.15</f>
        <v>16.347826086956523</v>
      </c>
      <c r="J42" s="3">
        <f>H42-I42</f>
        <v>2.4521739130434774</v>
      </c>
      <c r="K42" s="5">
        <f>I42+J42+G42</f>
        <v>19</v>
      </c>
      <c r="L42" s="5">
        <v>19</v>
      </c>
      <c r="M42" s="4" t="s">
        <v>47</v>
      </c>
      <c r="N42" s="1">
        <v>16.350000000000001</v>
      </c>
      <c r="O42" s="3">
        <f>N42*0.9</f>
        <v>14.715000000000002</v>
      </c>
      <c r="P42" s="3">
        <f>O42*1.15</f>
        <v>16.922250000000002</v>
      </c>
      <c r="Q42" s="5">
        <f>P42+G42</f>
        <v>17.122250000000001</v>
      </c>
      <c r="T42" s="1">
        <v>1000843</v>
      </c>
      <c r="U42" s="1" t="s">
        <v>116</v>
      </c>
      <c r="V42" s="1">
        <v>1034025</v>
      </c>
      <c r="W42" s="1" t="s">
        <v>115</v>
      </c>
    </row>
    <row r="43" spans="1:23" x14ac:dyDescent="0.2">
      <c r="A43" s="7">
        <v>1020840</v>
      </c>
      <c r="B43" s="7" t="s">
        <v>114</v>
      </c>
      <c r="C43" s="6">
        <v>44.99</v>
      </c>
      <c r="D43" s="5">
        <v>2</v>
      </c>
      <c r="E43" s="5">
        <v>42.99</v>
      </c>
      <c r="F43" s="3">
        <v>37.21</v>
      </c>
      <c r="G43" s="1">
        <v>0.2</v>
      </c>
      <c r="H43" s="3">
        <f>E43-G43</f>
        <v>42.79</v>
      </c>
      <c r="I43" s="3">
        <f>H43/1.15</f>
        <v>37.208695652173915</v>
      </c>
      <c r="J43" s="3">
        <f>H43-I43</f>
        <v>5.5813043478260838</v>
      </c>
      <c r="K43" s="5">
        <f>I43+J43+G43</f>
        <v>42.99</v>
      </c>
      <c r="L43" s="5">
        <v>42.99</v>
      </c>
      <c r="M43" s="4" t="s">
        <v>47</v>
      </c>
      <c r="N43" s="1">
        <v>37.21</v>
      </c>
      <c r="O43" s="3">
        <f>N43*0.9</f>
        <v>33.489000000000004</v>
      </c>
      <c r="P43" s="3">
        <f>O43*1.15</f>
        <v>38.512350000000005</v>
      </c>
      <c r="Q43" s="5">
        <f>P43+G43</f>
        <v>38.712350000000008</v>
      </c>
      <c r="T43" s="1">
        <v>1000056</v>
      </c>
      <c r="U43" s="1" t="s">
        <v>113</v>
      </c>
      <c r="V43" s="1">
        <v>1019823</v>
      </c>
      <c r="W43" s="1" t="s">
        <v>108</v>
      </c>
    </row>
    <row r="44" spans="1:23" x14ac:dyDescent="0.2">
      <c r="A44" s="7">
        <v>1020838</v>
      </c>
      <c r="B44" s="7" t="s">
        <v>112</v>
      </c>
      <c r="C44" s="6">
        <v>44.99</v>
      </c>
      <c r="D44" s="5">
        <v>2</v>
      </c>
      <c r="E44" s="5">
        <v>42.99</v>
      </c>
      <c r="F44" s="3">
        <v>37.21</v>
      </c>
      <c r="G44" s="1">
        <v>0.2</v>
      </c>
      <c r="H44" s="3">
        <f>E44-G44</f>
        <v>42.79</v>
      </c>
      <c r="I44" s="3">
        <f>H44/1.15</f>
        <v>37.208695652173915</v>
      </c>
      <c r="J44" s="3">
        <f>H44-I44</f>
        <v>5.5813043478260838</v>
      </c>
      <c r="K44" s="5">
        <f>I44+J44+G44</f>
        <v>42.99</v>
      </c>
      <c r="L44" s="5">
        <v>42.99</v>
      </c>
      <c r="M44" s="4" t="s">
        <v>47</v>
      </c>
      <c r="N44" s="1">
        <v>37.21</v>
      </c>
      <c r="O44" s="3">
        <f>N44*0.9</f>
        <v>33.489000000000004</v>
      </c>
      <c r="P44" s="3">
        <f>O44*1.15</f>
        <v>38.512350000000005</v>
      </c>
      <c r="Q44" s="5">
        <f>P44+G44</f>
        <v>38.712350000000008</v>
      </c>
      <c r="T44" s="1">
        <v>1009159</v>
      </c>
      <c r="U44" s="1" t="s">
        <v>111</v>
      </c>
      <c r="V44" s="1">
        <v>1019823</v>
      </c>
      <c r="W44" s="1" t="s">
        <v>108</v>
      </c>
    </row>
    <row r="45" spans="1:23" x14ac:dyDescent="0.2">
      <c r="A45" s="7">
        <v>1026341</v>
      </c>
      <c r="B45" s="7" t="s">
        <v>110</v>
      </c>
      <c r="C45" s="6">
        <v>12.99</v>
      </c>
      <c r="D45" s="5">
        <v>1.5</v>
      </c>
      <c r="E45" s="5">
        <v>11.49</v>
      </c>
      <c r="F45" s="3">
        <v>9.82</v>
      </c>
      <c r="G45" s="1">
        <v>0.2</v>
      </c>
      <c r="H45" s="3">
        <f>E45-G45</f>
        <v>11.290000000000001</v>
      </c>
      <c r="I45" s="3">
        <f>H45/1.15</f>
        <v>9.8173913043478276</v>
      </c>
      <c r="J45" s="3">
        <f>H45-I45</f>
        <v>1.4726086956521733</v>
      </c>
      <c r="K45" s="5">
        <f>I45+J45+G45</f>
        <v>11.49</v>
      </c>
      <c r="L45" s="5">
        <v>11.49</v>
      </c>
      <c r="M45" s="4" t="s">
        <v>47</v>
      </c>
      <c r="N45" s="1">
        <v>9.82</v>
      </c>
      <c r="O45" s="3">
        <f>N45*0.9</f>
        <v>8.838000000000001</v>
      </c>
      <c r="P45" s="3">
        <f>O45*1.15</f>
        <v>10.1637</v>
      </c>
      <c r="Q45" s="5">
        <f>P45+G45</f>
        <v>10.3637</v>
      </c>
      <c r="T45" s="1">
        <v>1000434</v>
      </c>
      <c r="U45" s="1" t="s">
        <v>109</v>
      </c>
      <c r="V45" s="1">
        <v>1019823</v>
      </c>
      <c r="W45" s="1" t="s">
        <v>108</v>
      </c>
    </row>
    <row r="46" spans="1:23" x14ac:dyDescent="0.2">
      <c r="A46" s="7">
        <v>1000419</v>
      </c>
      <c r="B46" s="7" t="s">
        <v>107</v>
      </c>
      <c r="C46" s="6">
        <v>12.99</v>
      </c>
      <c r="D46" s="5">
        <v>1</v>
      </c>
      <c r="E46" s="5">
        <v>11.99</v>
      </c>
      <c r="F46" s="3">
        <v>10.25</v>
      </c>
      <c r="G46" s="1">
        <v>0.2</v>
      </c>
      <c r="H46" s="3">
        <f>E46-G46</f>
        <v>11.790000000000001</v>
      </c>
      <c r="I46" s="3">
        <f>H46/1.15</f>
        <v>10.25217391304348</v>
      </c>
      <c r="J46" s="3">
        <f>H46-I46</f>
        <v>1.537826086956521</v>
      </c>
      <c r="K46" s="5">
        <f>I46+J46+G46</f>
        <v>11.99</v>
      </c>
      <c r="L46" s="5">
        <v>11.99</v>
      </c>
      <c r="M46" s="4" t="s">
        <v>47</v>
      </c>
      <c r="N46" s="1">
        <v>10.25</v>
      </c>
      <c r="O46" s="3">
        <f>N46*0.9</f>
        <v>9.2249999999999996</v>
      </c>
      <c r="P46" s="3">
        <f>O46*1.15</f>
        <v>10.608749999999999</v>
      </c>
      <c r="Q46" s="5">
        <f>P46+G46</f>
        <v>10.808749999999998</v>
      </c>
    </row>
    <row r="47" spans="1:23" x14ac:dyDescent="0.2">
      <c r="A47" s="7">
        <v>1000473</v>
      </c>
      <c r="B47" s="7" t="s">
        <v>106</v>
      </c>
      <c r="C47" s="6">
        <v>12.99</v>
      </c>
      <c r="D47" s="5">
        <v>1</v>
      </c>
      <c r="E47" s="5">
        <v>11.99</v>
      </c>
      <c r="F47" s="3">
        <v>10.25</v>
      </c>
      <c r="G47" s="1">
        <v>0.2</v>
      </c>
      <c r="H47" s="3">
        <f>E47-G47</f>
        <v>11.790000000000001</v>
      </c>
      <c r="I47" s="3">
        <f>H47/1.15</f>
        <v>10.25217391304348</v>
      </c>
      <c r="J47" s="3">
        <f>H47-I47</f>
        <v>1.537826086956521</v>
      </c>
      <c r="K47" s="5">
        <f>I47+J47+G47</f>
        <v>11.99</v>
      </c>
      <c r="L47" s="5">
        <v>11.99</v>
      </c>
      <c r="M47" s="4" t="s">
        <v>47</v>
      </c>
      <c r="N47" s="1">
        <v>10.25</v>
      </c>
      <c r="O47" s="3">
        <f>N47*0.9</f>
        <v>9.2249999999999996</v>
      </c>
      <c r="P47" s="3">
        <f>O47*1.15</f>
        <v>10.608749999999999</v>
      </c>
      <c r="Q47" s="5">
        <f>P47+G47</f>
        <v>10.808749999999998</v>
      </c>
    </row>
    <row r="48" spans="1:23" x14ac:dyDescent="0.2">
      <c r="A48" s="7">
        <v>1005247</v>
      </c>
      <c r="B48" s="7" t="s">
        <v>105</v>
      </c>
      <c r="C48" s="6">
        <v>12.99</v>
      </c>
      <c r="D48" s="5">
        <v>1</v>
      </c>
      <c r="E48" s="5">
        <v>11.99</v>
      </c>
      <c r="F48" s="3">
        <v>10.25</v>
      </c>
      <c r="G48" s="1">
        <v>0.2</v>
      </c>
      <c r="H48" s="3">
        <f>E48-G48</f>
        <v>11.790000000000001</v>
      </c>
      <c r="I48" s="3">
        <f>H48/1.15</f>
        <v>10.25217391304348</v>
      </c>
      <c r="J48" s="3">
        <f>H48-I48</f>
        <v>1.537826086956521</v>
      </c>
      <c r="K48" s="5">
        <f>I48+J48+G48</f>
        <v>11.99</v>
      </c>
      <c r="L48" s="5">
        <v>11.99</v>
      </c>
      <c r="M48" s="4" t="s">
        <v>47</v>
      </c>
      <c r="N48" s="1">
        <v>10.25</v>
      </c>
      <c r="O48" s="3">
        <f>N48*0.9</f>
        <v>9.2249999999999996</v>
      </c>
      <c r="P48" s="3">
        <f>O48*1.15</f>
        <v>10.608749999999999</v>
      </c>
      <c r="Q48" s="5">
        <f>P48+G48</f>
        <v>10.808749999999998</v>
      </c>
    </row>
    <row r="49" spans="1:17" x14ac:dyDescent="0.2">
      <c r="A49" s="7">
        <v>1000937</v>
      </c>
      <c r="B49" s="7" t="s">
        <v>104</v>
      </c>
      <c r="C49" s="6">
        <v>12.99</v>
      </c>
      <c r="D49" s="5">
        <v>1</v>
      </c>
      <c r="E49" s="5">
        <v>11.99</v>
      </c>
      <c r="F49" s="3">
        <v>10.25</v>
      </c>
      <c r="G49" s="1">
        <v>0.2</v>
      </c>
      <c r="H49" s="3">
        <f>E49-G49</f>
        <v>11.790000000000001</v>
      </c>
      <c r="I49" s="3">
        <f>H49/1.15</f>
        <v>10.25217391304348</v>
      </c>
      <c r="J49" s="3">
        <f>H49-I49</f>
        <v>1.537826086956521</v>
      </c>
      <c r="K49" s="5">
        <f>I49+J49+G49</f>
        <v>11.99</v>
      </c>
      <c r="L49" s="5">
        <v>11.99</v>
      </c>
      <c r="M49" s="4" t="s">
        <v>47</v>
      </c>
      <c r="N49" s="1">
        <v>10.25</v>
      </c>
      <c r="O49" s="3">
        <f>N49*0.9</f>
        <v>9.2249999999999996</v>
      </c>
      <c r="P49" s="3">
        <f>O49*1.15</f>
        <v>10.608749999999999</v>
      </c>
      <c r="Q49" s="5">
        <f>P49+G49</f>
        <v>10.808749999999998</v>
      </c>
    </row>
    <row r="50" spans="1:17" x14ac:dyDescent="0.2">
      <c r="A50" s="7">
        <v>1001849</v>
      </c>
      <c r="B50" s="7" t="s">
        <v>103</v>
      </c>
      <c r="C50" s="6">
        <v>12.99</v>
      </c>
      <c r="D50" s="5">
        <v>1</v>
      </c>
      <c r="E50" s="5">
        <v>11.99</v>
      </c>
      <c r="F50" s="3">
        <v>10.25</v>
      </c>
      <c r="G50" s="1">
        <v>0.2</v>
      </c>
      <c r="H50" s="3">
        <f>E50-G50</f>
        <v>11.790000000000001</v>
      </c>
      <c r="I50" s="3">
        <f>H50/1.15</f>
        <v>10.25217391304348</v>
      </c>
      <c r="J50" s="3">
        <f>H50-I50</f>
        <v>1.537826086956521</v>
      </c>
      <c r="K50" s="5">
        <f>I50+J50+G50</f>
        <v>11.99</v>
      </c>
      <c r="L50" s="5">
        <v>11.99</v>
      </c>
      <c r="M50" s="4" t="s">
        <v>47</v>
      </c>
      <c r="N50" s="1">
        <v>10.25</v>
      </c>
      <c r="O50" s="3">
        <f>N50*0.9</f>
        <v>9.2249999999999996</v>
      </c>
      <c r="P50" s="3">
        <f>O50*1.15</f>
        <v>10.608749999999999</v>
      </c>
      <c r="Q50" s="5">
        <f>P50+G50</f>
        <v>10.808749999999998</v>
      </c>
    </row>
    <row r="51" spans="1:17" x14ac:dyDescent="0.2">
      <c r="A51" s="7">
        <v>1020522</v>
      </c>
      <c r="B51" s="7" t="s">
        <v>102</v>
      </c>
      <c r="C51" s="6">
        <v>14.99</v>
      </c>
      <c r="D51" s="5">
        <v>2</v>
      </c>
      <c r="E51" s="5">
        <v>12.99</v>
      </c>
      <c r="F51" s="3">
        <v>11.12</v>
      </c>
      <c r="G51" s="1">
        <v>0.2</v>
      </c>
      <c r="H51" s="3">
        <f>E51-G51</f>
        <v>12.790000000000001</v>
      </c>
      <c r="I51" s="3">
        <f>H51/1.15</f>
        <v>11.121739130434785</v>
      </c>
      <c r="J51" s="3">
        <f>H51-I51</f>
        <v>1.6682608695652164</v>
      </c>
      <c r="K51" s="5">
        <f>I51+J51+G51</f>
        <v>12.99</v>
      </c>
      <c r="L51" s="5">
        <v>12.99</v>
      </c>
      <c r="M51" s="4" t="s">
        <v>47</v>
      </c>
      <c r="N51" s="1">
        <v>11.12</v>
      </c>
      <c r="O51" s="3">
        <f>N51*0.9</f>
        <v>10.007999999999999</v>
      </c>
      <c r="P51" s="3">
        <f>O51*1.15</f>
        <v>11.509199999999998</v>
      </c>
      <c r="Q51" s="5">
        <f>P51+G51</f>
        <v>11.709199999999997</v>
      </c>
    </row>
    <row r="52" spans="1:17" x14ac:dyDescent="0.2">
      <c r="A52" s="7">
        <v>1000401</v>
      </c>
      <c r="B52" s="7" t="s">
        <v>101</v>
      </c>
      <c r="C52" s="6">
        <v>14.99</v>
      </c>
      <c r="D52" s="5">
        <v>2</v>
      </c>
      <c r="E52" s="5">
        <v>12.99</v>
      </c>
      <c r="F52" s="3">
        <v>11.12</v>
      </c>
      <c r="G52" s="1">
        <v>0.2</v>
      </c>
      <c r="H52" s="3">
        <f>E52-G52</f>
        <v>12.790000000000001</v>
      </c>
      <c r="I52" s="3">
        <f>H52/1.15</f>
        <v>11.121739130434785</v>
      </c>
      <c r="J52" s="3">
        <f>H52-I52</f>
        <v>1.6682608695652164</v>
      </c>
      <c r="K52" s="5">
        <f>I52+J52+G52</f>
        <v>12.99</v>
      </c>
      <c r="L52" s="5">
        <v>12.99</v>
      </c>
      <c r="M52" s="4" t="s">
        <v>47</v>
      </c>
      <c r="N52" s="1">
        <v>11.12</v>
      </c>
      <c r="O52" s="3">
        <f>N52*0.9</f>
        <v>10.007999999999999</v>
      </c>
      <c r="P52" s="3">
        <f>O52*1.15</f>
        <v>11.509199999999998</v>
      </c>
      <c r="Q52" s="5">
        <f>P52+G52</f>
        <v>11.709199999999997</v>
      </c>
    </row>
    <row r="53" spans="1:17" x14ac:dyDescent="0.2">
      <c r="A53" s="7">
        <v>1018820</v>
      </c>
      <c r="B53" s="7" t="s">
        <v>100</v>
      </c>
      <c r="C53" s="6">
        <v>12.99</v>
      </c>
      <c r="D53" s="5">
        <v>1</v>
      </c>
      <c r="E53" s="5">
        <v>11.99</v>
      </c>
      <c r="F53" s="3">
        <v>10.25</v>
      </c>
      <c r="G53" s="1">
        <v>0.2</v>
      </c>
      <c r="H53" s="3">
        <f>E53-G53</f>
        <v>11.790000000000001</v>
      </c>
      <c r="I53" s="3">
        <f>H53/1.15</f>
        <v>10.25217391304348</v>
      </c>
      <c r="J53" s="3">
        <f>H53-I53</f>
        <v>1.537826086956521</v>
      </c>
      <c r="K53" s="5">
        <f>I53+J53+G53</f>
        <v>11.99</v>
      </c>
      <c r="L53" s="5">
        <v>11.99</v>
      </c>
      <c r="M53" s="4" t="s">
        <v>47</v>
      </c>
      <c r="N53" s="1">
        <v>10.25</v>
      </c>
      <c r="O53" s="3">
        <f>N53*0.9</f>
        <v>9.2249999999999996</v>
      </c>
      <c r="P53" s="3">
        <f>O53*1.15</f>
        <v>10.608749999999999</v>
      </c>
      <c r="Q53" s="5">
        <f>P53+G53</f>
        <v>10.808749999999998</v>
      </c>
    </row>
    <row r="54" spans="1:17" x14ac:dyDescent="0.2">
      <c r="A54" s="7">
        <v>1000963</v>
      </c>
      <c r="B54" s="7" t="s">
        <v>99</v>
      </c>
      <c r="C54" s="6">
        <v>13.99</v>
      </c>
      <c r="D54" s="5">
        <v>1</v>
      </c>
      <c r="E54" s="5">
        <v>12.99</v>
      </c>
      <c r="F54" s="3">
        <v>11.12</v>
      </c>
      <c r="G54" s="1">
        <v>0.2</v>
      </c>
      <c r="H54" s="3">
        <f>E54-G54</f>
        <v>12.790000000000001</v>
      </c>
      <c r="I54" s="3">
        <f>H54/1.15</f>
        <v>11.121739130434785</v>
      </c>
      <c r="J54" s="3">
        <f>H54-I54</f>
        <v>1.6682608695652164</v>
      </c>
      <c r="K54" s="5">
        <f>I54+J54+G54</f>
        <v>12.99</v>
      </c>
      <c r="L54" s="5">
        <v>12.99</v>
      </c>
      <c r="M54" s="4" t="s">
        <v>47</v>
      </c>
      <c r="N54" s="1">
        <v>11.12</v>
      </c>
      <c r="O54" s="3">
        <f>N54*0.9</f>
        <v>10.007999999999999</v>
      </c>
      <c r="P54" s="3">
        <f>O54*1.15</f>
        <v>11.509199999999998</v>
      </c>
      <c r="Q54" s="5">
        <f>P54+G54</f>
        <v>11.709199999999997</v>
      </c>
    </row>
    <row r="55" spans="1:17" x14ac:dyDescent="0.2">
      <c r="A55" s="7">
        <v>1000330</v>
      </c>
      <c r="B55" s="7" t="s">
        <v>98</v>
      </c>
      <c r="C55" s="6">
        <v>12.83</v>
      </c>
      <c r="D55" s="5">
        <v>1</v>
      </c>
      <c r="E55" s="5">
        <v>11.83</v>
      </c>
      <c r="F55" s="3">
        <v>10.11</v>
      </c>
      <c r="G55" s="1">
        <v>0.2</v>
      </c>
      <c r="H55" s="3">
        <f>E55-G55</f>
        <v>11.63</v>
      </c>
      <c r="I55" s="3">
        <f>H55/1.15</f>
        <v>10.11304347826087</v>
      </c>
      <c r="J55" s="3">
        <f>H55-I55</f>
        <v>1.5169565217391305</v>
      </c>
      <c r="K55" s="5">
        <f>I55+J55+G55</f>
        <v>11.83</v>
      </c>
      <c r="L55" s="5">
        <v>11.83</v>
      </c>
      <c r="M55" s="4" t="s">
        <v>47</v>
      </c>
      <c r="N55" s="1">
        <v>10.11</v>
      </c>
      <c r="O55" s="3">
        <f>N55*0.9</f>
        <v>9.0990000000000002</v>
      </c>
      <c r="P55" s="3">
        <f>O55*1.15</f>
        <v>10.463849999999999</v>
      </c>
      <c r="Q55" s="5">
        <f>P55+G55</f>
        <v>10.663849999999998</v>
      </c>
    </row>
    <row r="56" spans="1:17" x14ac:dyDescent="0.2">
      <c r="A56" s="7">
        <v>1000331</v>
      </c>
      <c r="B56" s="7" t="s">
        <v>97</v>
      </c>
      <c r="C56" s="6">
        <v>12.83</v>
      </c>
      <c r="D56" s="5">
        <v>1</v>
      </c>
      <c r="E56" s="5">
        <v>11.83</v>
      </c>
      <c r="F56" s="3">
        <v>10.11</v>
      </c>
      <c r="G56" s="1">
        <v>0.2</v>
      </c>
      <c r="H56" s="3">
        <f>E56-G56</f>
        <v>11.63</v>
      </c>
      <c r="I56" s="3">
        <f>H56/1.15</f>
        <v>10.11304347826087</v>
      </c>
      <c r="J56" s="3">
        <f>H56-I56</f>
        <v>1.5169565217391305</v>
      </c>
      <c r="K56" s="5">
        <f>I56+J56+G56</f>
        <v>11.83</v>
      </c>
      <c r="L56" s="5">
        <v>11.83</v>
      </c>
      <c r="M56" s="4" t="s">
        <v>47</v>
      </c>
      <c r="N56" s="1">
        <v>10.11</v>
      </c>
      <c r="O56" s="3">
        <f>N56*0.9</f>
        <v>9.0990000000000002</v>
      </c>
      <c r="P56" s="3">
        <f>O56*1.15</f>
        <v>10.463849999999999</v>
      </c>
      <c r="Q56" s="5">
        <f>P56+G56</f>
        <v>10.663849999999998</v>
      </c>
    </row>
    <row r="57" spans="1:17" x14ac:dyDescent="0.2">
      <c r="A57" s="7">
        <v>1000168</v>
      </c>
      <c r="B57" s="7" t="s">
        <v>96</v>
      </c>
      <c r="C57" s="6">
        <v>21.88</v>
      </c>
      <c r="D57" s="5">
        <v>2</v>
      </c>
      <c r="E57" s="5">
        <v>19.88</v>
      </c>
      <c r="F57" s="3">
        <v>17.11</v>
      </c>
      <c r="G57" s="1">
        <v>0.2</v>
      </c>
      <c r="H57" s="3">
        <f>E57-G57</f>
        <v>19.68</v>
      </c>
      <c r="I57" s="3">
        <f>H57/1.15</f>
        <v>17.11304347826087</v>
      </c>
      <c r="J57" s="3">
        <f>H57-I57</f>
        <v>2.5669565217391295</v>
      </c>
      <c r="K57" s="5">
        <f>I57+J57+G57</f>
        <v>19.88</v>
      </c>
      <c r="L57" s="5">
        <v>19.88</v>
      </c>
      <c r="M57" s="4" t="s">
        <v>47</v>
      </c>
      <c r="N57" s="1">
        <v>17.11</v>
      </c>
      <c r="O57" s="3">
        <f>N57*0.9</f>
        <v>15.398999999999999</v>
      </c>
      <c r="P57" s="3">
        <f>O57*1.15</f>
        <v>17.708849999999998</v>
      </c>
      <c r="Q57" s="5">
        <f>P57+G57</f>
        <v>17.908849999999997</v>
      </c>
    </row>
    <row r="58" spans="1:17" x14ac:dyDescent="0.2">
      <c r="A58" s="7">
        <v>1027725</v>
      </c>
      <c r="B58" s="7" t="s">
        <v>95</v>
      </c>
      <c r="C58" s="6">
        <v>14.82</v>
      </c>
      <c r="D58" s="5">
        <v>1</v>
      </c>
      <c r="E58" s="5">
        <v>13.82</v>
      </c>
      <c r="F58" s="3">
        <v>11.84</v>
      </c>
      <c r="G58" s="1">
        <v>0.2</v>
      </c>
      <c r="H58" s="3">
        <f>E58-G58</f>
        <v>13.620000000000001</v>
      </c>
      <c r="I58" s="3">
        <f>H58/1.15</f>
        <v>11.843478260869567</v>
      </c>
      <c r="J58" s="3">
        <f>H58-I58</f>
        <v>1.776521739130434</v>
      </c>
      <c r="K58" s="5">
        <f>I58+J58+G58</f>
        <v>13.82</v>
      </c>
      <c r="L58" s="5">
        <v>13.82</v>
      </c>
      <c r="M58" s="4" t="s">
        <v>47</v>
      </c>
      <c r="N58" s="1">
        <v>11.84</v>
      </c>
      <c r="O58" s="3">
        <f>N58*0.9</f>
        <v>10.656000000000001</v>
      </c>
      <c r="P58" s="3">
        <f>O58*1.15</f>
        <v>12.2544</v>
      </c>
      <c r="Q58" s="5">
        <f>P58+G58</f>
        <v>12.4544</v>
      </c>
    </row>
    <row r="59" spans="1:17" x14ac:dyDescent="0.2">
      <c r="A59" s="7">
        <v>1000120</v>
      </c>
      <c r="B59" s="7" t="s">
        <v>94</v>
      </c>
      <c r="C59" s="6">
        <v>13.85</v>
      </c>
      <c r="D59" s="5">
        <v>1</v>
      </c>
      <c r="E59" s="5">
        <v>12.85</v>
      </c>
      <c r="F59" s="3">
        <v>11</v>
      </c>
      <c r="G59" s="1">
        <v>0.2</v>
      </c>
      <c r="H59" s="3">
        <f>E59-G59</f>
        <v>12.65</v>
      </c>
      <c r="I59" s="3">
        <f>H59/1.15</f>
        <v>11.000000000000002</v>
      </c>
      <c r="J59" s="3">
        <f>H59-I59</f>
        <v>1.6499999999999986</v>
      </c>
      <c r="K59" s="5">
        <f>I59+J59+G59</f>
        <v>12.85</v>
      </c>
      <c r="L59" s="5">
        <v>12.85</v>
      </c>
      <c r="M59" s="4" t="s">
        <v>47</v>
      </c>
      <c r="N59" s="1">
        <v>11</v>
      </c>
      <c r="O59" s="3">
        <f>N59*0.9</f>
        <v>9.9</v>
      </c>
      <c r="P59" s="3">
        <f>O59*1.15</f>
        <v>11.385</v>
      </c>
      <c r="Q59" s="5">
        <f>P59+G59</f>
        <v>11.584999999999999</v>
      </c>
    </row>
    <row r="60" spans="1:17" x14ac:dyDescent="0.2">
      <c r="A60" s="7">
        <v>1027722</v>
      </c>
      <c r="B60" s="7" t="s">
        <v>93</v>
      </c>
      <c r="C60" s="6">
        <v>13.85</v>
      </c>
      <c r="D60" s="5">
        <v>1</v>
      </c>
      <c r="E60" s="5">
        <v>12.85</v>
      </c>
      <c r="F60" s="3">
        <v>11</v>
      </c>
      <c r="G60" s="1">
        <v>0.2</v>
      </c>
      <c r="H60" s="3">
        <f>E60-G60</f>
        <v>12.65</v>
      </c>
      <c r="I60" s="3">
        <f>H60/1.15</f>
        <v>11.000000000000002</v>
      </c>
      <c r="J60" s="3">
        <f>H60-I60</f>
        <v>1.6499999999999986</v>
      </c>
      <c r="K60" s="5">
        <f>I60+J60+G60</f>
        <v>12.85</v>
      </c>
      <c r="L60" s="5">
        <v>12.85</v>
      </c>
      <c r="M60" s="4" t="s">
        <v>47</v>
      </c>
      <c r="N60" s="1">
        <v>11</v>
      </c>
      <c r="O60" s="3">
        <f>N60*0.9</f>
        <v>9.9</v>
      </c>
      <c r="P60" s="3">
        <f>O60*1.15</f>
        <v>11.385</v>
      </c>
      <c r="Q60" s="5">
        <f>P60+G60</f>
        <v>11.584999999999999</v>
      </c>
    </row>
    <row r="61" spans="1:17" x14ac:dyDescent="0.2">
      <c r="A61" s="7">
        <v>1000789</v>
      </c>
      <c r="B61" s="7" t="s">
        <v>92</v>
      </c>
      <c r="C61" s="6">
        <v>14.84</v>
      </c>
      <c r="D61" s="5">
        <v>1</v>
      </c>
      <c r="E61" s="5">
        <v>13.84</v>
      </c>
      <c r="F61" s="3">
        <v>11.86</v>
      </c>
      <c r="G61" s="1">
        <v>0.2</v>
      </c>
      <c r="H61" s="3">
        <f>E61-G61</f>
        <v>13.64</v>
      </c>
      <c r="I61" s="3">
        <f>H61/1.15</f>
        <v>11.860869565217392</v>
      </c>
      <c r="J61" s="3">
        <f>H61-I61</f>
        <v>1.7791304347826085</v>
      </c>
      <c r="K61" s="5">
        <f>I61+J61+G61</f>
        <v>13.84</v>
      </c>
      <c r="L61" s="5">
        <v>13.84</v>
      </c>
      <c r="M61" s="4" t="s">
        <v>47</v>
      </c>
      <c r="N61" s="1">
        <v>11.86</v>
      </c>
      <c r="O61" s="3">
        <f>N61*0.9</f>
        <v>10.673999999999999</v>
      </c>
      <c r="P61" s="3">
        <f>O61*1.15</f>
        <v>12.275099999999998</v>
      </c>
      <c r="Q61" s="5">
        <f>P61+G61</f>
        <v>12.475099999999998</v>
      </c>
    </row>
    <row r="62" spans="1:17" x14ac:dyDescent="0.2">
      <c r="A62" s="7">
        <v>1026029</v>
      </c>
      <c r="B62" s="7" t="s">
        <v>91</v>
      </c>
      <c r="C62" s="6">
        <v>14.99</v>
      </c>
      <c r="D62" s="5">
        <v>2</v>
      </c>
      <c r="E62" s="5">
        <v>12.99</v>
      </c>
      <c r="F62" s="3">
        <v>11.12</v>
      </c>
      <c r="G62" s="1">
        <v>0.2</v>
      </c>
      <c r="H62" s="3">
        <f>E62-G62</f>
        <v>12.790000000000001</v>
      </c>
      <c r="I62" s="3">
        <f>H62/1.15</f>
        <v>11.121739130434785</v>
      </c>
      <c r="J62" s="3">
        <f>H62-I62</f>
        <v>1.6682608695652164</v>
      </c>
      <c r="K62" s="5">
        <f>I62+J62+G62</f>
        <v>12.99</v>
      </c>
      <c r="L62" s="5">
        <v>12.99</v>
      </c>
      <c r="M62" s="4" t="s">
        <v>47</v>
      </c>
      <c r="N62" s="1">
        <v>11.12</v>
      </c>
      <c r="O62" s="3">
        <f>N62*0.9</f>
        <v>10.007999999999999</v>
      </c>
      <c r="P62" s="3">
        <f>O62*1.15</f>
        <v>11.509199999999998</v>
      </c>
      <c r="Q62" s="5">
        <f>P62+G62</f>
        <v>11.709199999999997</v>
      </c>
    </row>
    <row r="63" spans="1:17" x14ac:dyDescent="0.2">
      <c r="A63" s="7">
        <v>1011667</v>
      </c>
      <c r="B63" s="7" t="s">
        <v>90</v>
      </c>
      <c r="C63" s="6">
        <v>17.5</v>
      </c>
      <c r="D63" s="5">
        <v>1</v>
      </c>
      <c r="E63" s="5">
        <v>16.5</v>
      </c>
      <c r="F63" s="3">
        <v>14.17</v>
      </c>
      <c r="G63" s="1">
        <v>0.2</v>
      </c>
      <c r="H63" s="3">
        <f>E63-G63</f>
        <v>16.3</v>
      </c>
      <c r="I63" s="3">
        <f>H63/1.15</f>
        <v>14.173913043478263</v>
      </c>
      <c r="J63" s="3">
        <f>H63-I63</f>
        <v>2.1260869565217373</v>
      </c>
      <c r="K63" s="5">
        <f>I63+J63+G63</f>
        <v>16.5</v>
      </c>
      <c r="L63" s="5">
        <v>16.5</v>
      </c>
      <c r="M63" s="4" t="s">
        <v>47</v>
      </c>
      <c r="N63" s="1">
        <v>14.17</v>
      </c>
      <c r="O63" s="3">
        <f>N63*0.9</f>
        <v>12.753</v>
      </c>
      <c r="P63" s="3">
        <f>O63*1.15</f>
        <v>14.665949999999999</v>
      </c>
      <c r="Q63" s="5">
        <f>P63+G63</f>
        <v>14.865949999999998</v>
      </c>
    </row>
    <row r="64" spans="1:17" x14ac:dyDescent="0.2">
      <c r="A64" s="7">
        <v>1016363</v>
      </c>
      <c r="B64" s="7" t="s">
        <v>89</v>
      </c>
      <c r="C64" s="6">
        <v>19.989999999999998</v>
      </c>
      <c r="D64" s="5">
        <v>2.5</v>
      </c>
      <c r="E64" s="5">
        <v>17.489999999999998</v>
      </c>
      <c r="F64" s="3">
        <v>15.03</v>
      </c>
      <c r="G64" s="1">
        <v>0.2</v>
      </c>
      <c r="H64" s="3">
        <f>E64-G64</f>
        <v>17.29</v>
      </c>
      <c r="I64" s="3">
        <f>H64/1.15</f>
        <v>15.034782608695652</v>
      </c>
      <c r="J64" s="3">
        <f>H64-I64</f>
        <v>2.2552173913043472</v>
      </c>
      <c r="K64" s="5">
        <f>I64+J64+G64</f>
        <v>17.489999999999998</v>
      </c>
      <c r="L64" s="5">
        <v>17.489999999999998</v>
      </c>
      <c r="M64" s="4" t="s">
        <v>47</v>
      </c>
      <c r="N64" s="1">
        <v>15.03</v>
      </c>
      <c r="O64" s="3">
        <f>N64*0.9</f>
        <v>13.526999999999999</v>
      </c>
      <c r="P64" s="3">
        <f>O64*1.15</f>
        <v>15.556049999999997</v>
      </c>
      <c r="Q64" s="5">
        <f>P64+G64</f>
        <v>15.756049999999997</v>
      </c>
    </row>
    <row r="65" spans="1:17" x14ac:dyDescent="0.2">
      <c r="A65" s="7">
        <v>1026126</v>
      </c>
      <c r="B65" s="7" t="s">
        <v>88</v>
      </c>
      <c r="C65" s="6">
        <v>19.989999999999998</v>
      </c>
      <c r="D65" s="5">
        <v>1.5</v>
      </c>
      <c r="E65" s="5">
        <v>18.489999999999998</v>
      </c>
      <c r="F65" s="3">
        <v>15.9</v>
      </c>
      <c r="G65" s="1">
        <v>0.2</v>
      </c>
      <c r="H65" s="3">
        <f>E65-G65</f>
        <v>18.29</v>
      </c>
      <c r="I65" s="3">
        <f>H65/1.15</f>
        <v>15.904347826086957</v>
      </c>
      <c r="J65" s="3">
        <f>H65-I65</f>
        <v>2.3856521739130425</v>
      </c>
      <c r="K65" s="5">
        <f>I65+J65+G65</f>
        <v>18.489999999999998</v>
      </c>
      <c r="L65" s="5">
        <v>18.489999999999998</v>
      </c>
      <c r="M65" s="4" t="s">
        <v>47</v>
      </c>
      <c r="N65" s="1">
        <v>15.9</v>
      </c>
      <c r="O65" s="3">
        <f>N65*0.9</f>
        <v>14.31</v>
      </c>
      <c r="P65" s="3">
        <f>O65*1.15</f>
        <v>16.456499999999998</v>
      </c>
      <c r="Q65" s="5">
        <f>P65+G65</f>
        <v>16.656499999999998</v>
      </c>
    </row>
    <row r="66" spans="1:17" x14ac:dyDescent="0.2">
      <c r="A66" s="7">
        <v>1000202</v>
      </c>
      <c r="B66" s="7" t="s">
        <v>87</v>
      </c>
      <c r="C66" s="6">
        <v>19.489999999999998</v>
      </c>
      <c r="D66" s="5">
        <v>2</v>
      </c>
      <c r="E66" s="5">
        <v>17.489999999999998</v>
      </c>
      <c r="F66" s="3">
        <v>15.03</v>
      </c>
      <c r="G66" s="1">
        <v>0.2</v>
      </c>
      <c r="H66" s="3">
        <f>E66-G66</f>
        <v>17.29</v>
      </c>
      <c r="I66" s="3">
        <f>H66/1.15</f>
        <v>15.034782608695652</v>
      </c>
      <c r="J66" s="3">
        <f>H66-I66</f>
        <v>2.2552173913043472</v>
      </c>
      <c r="K66" s="5">
        <f>I66+J66+G66</f>
        <v>17.489999999999998</v>
      </c>
      <c r="L66" s="5">
        <v>17.489999999999998</v>
      </c>
      <c r="M66" s="4" t="s">
        <v>47</v>
      </c>
      <c r="N66" s="1">
        <v>15.03</v>
      </c>
      <c r="O66" s="3">
        <f>N66*0.9</f>
        <v>13.526999999999999</v>
      </c>
      <c r="P66" s="3">
        <f>O66*1.15</f>
        <v>15.556049999999997</v>
      </c>
      <c r="Q66" s="5">
        <f>P66+G66</f>
        <v>15.756049999999997</v>
      </c>
    </row>
    <row r="67" spans="1:17" x14ac:dyDescent="0.2">
      <c r="A67" s="7">
        <v>1001652</v>
      </c>
      <c r="B67" s="7" t="s">
        <v>86</v>
      </c>
      <c r="C67" s="6">
        <v>28.98</v>
      </c>
      <c r="D67" s="5">
        <v>4</v>
      </c>
      <c r="E67" s="5">
        <v>24.98</v>
      </c>
      <c r="F67" s="3">
        <v>21.55</v>
      </c>
      <c r="G67" s="1">
        <v>0.2</v>
      </c>
      <c r="H67" s="3">
        <f>E67-G67</f>
        <v>24.78</v>
      </c>
      <c r="I67" s="3">
        <f>H67/1.15</f>
        <v>21.547826086956526</v>
      </c>
      <c r="J67" s="3">
        <f>H67-I67</f>
        <v>3.232173913043475</v>
      </c>
      <c r="K67" s="5">
        <f>I67+J67+G67</f>
        <v>24.98</v>
      </c>
      <c r="L67" s="5">
        <v>24.98</v>
      </c>
      <c r="M67" s="4" t="s">
        <v>47</v>
      </c>
      <c r="N67" s="1">
        <v>21.55</v>
      </c>
      <c r="O67" s="3">
        <f>N67*0.9</f>
        <v>19.395</v>
      </c>
      <c r="P67" s="3">
        <f>O67*1.15</f>
        <v>22.304249999999996</v>
      </c>
      <c r="Q67" s="5">
        <f>P67+G67</f>
        <v>22.504249999999995</v>
      </c>
    </row>
    <row r="68" spans="1:17" x14ac:dyDescent="0.2">
      <c r="A68" s="7">
        <v>1000939</v>
      </c>
      <c r="B68" s="7" t="s">
        <v>85</v>
      </c>
      <c r="C68" s="6">
        <v>13.29</v>
      </c>
      <c r="D68" s="5">
        <v>1</v>
      </c>
      <c r="E68" s="5">
        <v>12.29</v>
      </c>
      <c r="F68" s="3">
        <v>10.51</v>
      </c>
      <c r="G68" s="1">
        <v>0.2</v>
      </c>
      <c r="H68" s="3">
        <f>E68-G68</f>
        <v>12.09</v>
      </c>
      <c r="I68" s="3">
        <f>H68/1.15</f>
        <v>10.513043478260871</v>
      </c>
      <c r="J68" s="3">
        <f>H68-I68</f>
        <v>1.5769565217391293</v>
      </c>
      <c r="K68" s="5">
        <f>I68+J68+G68</f>
        <v>12.29</v>
      </c>
      <c r="L68" s="5">
        <v>12.29</v>
      </c>
      <c r="M68" s="4" t="s">
        <v>47</v>
      </c>
      <c r="N68" s="1">
        <v>10.51</v>
      </c>
      <c r="O68" s="3">
        <f>N68*0.9</f>
        <v>9.4589999999999996</v>
      </c>
      <c r="P68" s="3">
        <f>O68*1.15</f>
        <v>10.877849999999999</v>
      </c>
      <c r="Q68" s="5">
        <f>P68+G68</f>
        <v>11.077849999999998</v>
      </c>
    </row>
    <row r="69" spans="1:17" x14ac:dyDescent="0.2">
      <c r="A69" s="7">
        <v>1003228</v>
      </c>
      <c r="B69" s="7" t="s">
        <v>84</v>
      </c>
      <c r="C69" s="6">
        <v>13.99</v>
      </c>
      <c r="D69" s="5">
        <v>1</v>
      </c>
      <c r="E69" s="5">
        <v>12.99</v>
      </c>
      <c r="F69" s="3">
        <v>11.12</v>
      </c>
      <c r="G69" s="1">
        <v>0.2</v>
      </c>
      <c r="H69" s="3">
        <f>E69-G69</f>
        <v>12.790000000000001</v>
      </c>
      <c r="I69" s="3">
        <f>H69/1.15</f>
        <v>11.121739130434785</v>
      </c>
      <c r="J69" s="3">
        <f>H69-I69</f>
        <v>1.6682608695652164</v>
      </c>
      <c r="K69" s="5">
        <f>I69+J69+G69</f>
        <v>12.99</v>
      </c>
      <c r="L69" s="5">
        <v>12.99</v>
      </c>
      <c r="M69" s="4" t="s">
        <v>47</v>
      </c>
      <c r="N69" s="1">
        <v>11.12</v>
      </c>
      <c r="O69" s="3">
        <f>N69*0.9</f>
        <v>10.007999999999999</v>
      </c>
      <c r="P69" s="3">
        <f>O69*1.15</f>
        <v>11.509199999999998</v>
      </c>
      <c r="Q69" s="5">
        <f>P69+G69</f>
        <v>11.709199999999997</v>
      </c>
    </row>
    <row r="70" spans="1:17" x14ac:dyDescent="0.2">
      <c r="A70" s="7">
        <v>1016671</v>
      </c>
      <c r="B70" s="7" t="s">
        <v>83</v>
      </c>
      <c r="C70" s="6">
        <v>15.99</v>
      </c>
      <c r="D70" s="5">
        <v>1</v>
      </c>
      <c r="E70" s="5">
        <v>14.99</v>
      </c>
      <c r="F70" s="3">
        <v>12.86</v>
      </c>
      <c r="G70" s="1">
        <v>0.2</v>
      </c>
      <c r="H70" s="3">
        <f>E70-G70</f>
        <v>14.790000000000001</v>
      </c>
      <c r="I70" s="3">
        <f>H70/1.15</f>
        <v>12.860869565217394</v>
      </c>
      <c r="J70" s="3">
        <f>H70-I70</f>
        <v>1.929130434782607</v>
      </c>
      <c r="K70" s="5">
        <f>I70+J70+G70</f>
        <v>14.99</v>
      </c>
      <c r="L70" s="5">
        <v>14.99</v>
      </c>
      <c r="M70" s="4" t="s">
        <v>47</v>
      </c>
      <c r="N70" s="1">
        <v>12.86</v>
      </c>
      <c r="O70" s="3">
        <f>N70*0.9</f>
        <v>11.574</v>
      </c>
      <c r="P70" s="3">
        <f>O70*1.15</f>
        <v>13.310099999999998</v>
      </c>
      <c r="Q70" s="5">
        <f>P70+G70</f>
        <v>13.510099999999998</v>
      </c>
    </row>
    <row r="71" spans="1:17" x14ac:dyDescent="0.2">
      <c r="A71" s="7">
        <v>1014209</v>
      </c>
      <c r="B71" s="7" t="s">
        <v>82</v>
      </c>
      <c r="C71" s="6">
        <v>15.99</v>
      </c>
      <c r="D71" s="5">
        <v>1</v>
      </c>
      <c r="E71" s="5">
        <v>14.99</v>
      </c>
      <c r="F71" s="3">
        <v>12.86</v>
      </c>
      <c r="G71" s="1">
        <v>0.2</v>
      </c>
      <c r="H71" s="3">
        <f>E71-G71</f>
        <v>14.790000000000001</v>
      </c>
      <c r="I71" s="3">
        <f>H71/1.15</f>
        <v>12.860869565217394</v>
      </c>
      <c r="J71" s="3">
        <f>H71-I71</f>
        <v>1.929130434782607</v>
      </c>
      <c r="K71" s="5">
        <f>I71+J71+G71</f>
        <v>14.99</v>
      </c>
      <c r="L71" s="5">
        <v>14.99</v>
      </c>
      <c r="M71" s="4" t="s">
        <v>47</v>
      </c>
      <c r="N71" s="1">
        <v>12.86</v>
      </c>
      <c r="O71" s="3">
        <f>N71*0.9</f>
        <v>11.574</v>
      </c>
      <c r="P71" s="3">
        <f>O71*1.15</f>
        <v>13.310099999999998</v>
      </c>
      <c r="Q71" s="5">
        <f>P71+G71</f>
        <v>13.510099999999998</v>
      </c>
    </row>
    <row r="72" spans="1:17" x14ac:dyDescent="0.2">
      <c r="A72" s="7">
        <v>1001350</v>
      </c>
      <c r="B72" s="7" t="s">
        <v>81</v>
      </c>
      <c r="C72" s="6">
        <v>34.99</v>
      </c>
      <c r="D72" s="5">
        <v>2</v>
      </c>
      <c r="E72" s="5">
        <v>32.99</v>
      </c>
      <c r="F72" s="3">
        <v>28.51</v>
      </c>
      <c r="G72" s="1">
        <v>0.2</v>
      </c>
      <c r="H72" s="3">
        <f>E72-G72</f>
        <v>32.79</v>
      </c>
      <c r="I72" s="3">
        <f>H72/1.15</f>
        <v>28.513043478260872</v>
      </c>
      <c r="J72" s="3">
        <f>H72-I72</f>
        <v>4.2769565217391268</v>
      </c>
      <c r="K72" s="5">
        <f>I72+J72+G72</f>
        <v>32.99</v>
      </c>
      <c r="L72" s="5">
        <v>32.99</v>
      </c>
      <c r="M72" s="4" t="s">
        <v>47</v>
      </c>
      <c r="N72" s="1">
        <v>28.51</v>
      </c>
      <c r="O72" s="3">
        <f>N72*0.9</f>
        <v>25.659000000000002</v>
      </c>
      <c r="P72" s="3">
        <f>O72*1.15</f>
        <v>29.507850000000001</v>
      </c>
      <c r="Q72" s="5">
        <f>P72+G72</f>
        <v>29.707850000000001</v>
      </c>
    </row>
    <row r="73" spans="1:17" x14ac:dyDescent="0.2">
      <c r="A73" s="7">
        <v>1005636</v>
      </c>
      <c r="B73" s="7" t="s">
        <v>80</v>
      </c>
      <c r="C73" s="6">
        <v>12.99</v>
      </c>
      <c r="D73" s="5">
        <v>1</v>
      </c>
      <c r="E73" s="5">
        <v>11.99</v>
      </c>
      <c r="F73" s="3">
        <v>10.25</v>
      </c>
      <c r="G73" s="1">
        <v>0.2</v>
      </c>
      <c r="H73" s="3">
        <f>E73-G73</f>
        <v>11.790000000000001</v>
      </c>
      <c r="I73" s="3">
        <f>H73/1.15</f>
        <v>10.25217391304348</v>
      </c>
      <c r="J73" s="3">
        <f>H73-I73</f>
        <v>1.537826086956521</v>
      </c>
      <c r="K73" s="5">
        <f>I73+J73+G73</f>
        <v>11.99</v>
      </c>
      <c r="L73" s="5">
        <v>11.99</v>
      </c>
      <c r="M73" s="4" t="s">
        <v>47</v>
      </c>
      <c r="N73" s="1">
        <v>10.25</v>
      </c>
      <c r="O73" s="3">
        <f>N73*0.9</f>
        <v>9.2249999999999996</v>
      </c>
      <c r="P73" s="3">
        <f>O73*1.15</f>
        <v>10.608749999999999</v>
      </c>
      <c r="Q73" s="5">
        <f>P73+G73</f>
        <v>10.808749999999998</v>
      </c>
    </row>
    <row r="74" spans="1:17" x14ac:dyDescent="0.2">
      <c r="A74" s="7">
        <v>1009818</v>
      </c>
      <c r="B74" s="7" t="s">
        <v>79</v>
      </c>
      <c r="C74" s="6">
        <v>12.99</v>
      </c>
      <c r="D74" s="5">
        <v>1</v>
      </c>
      <c r="E74" s="5">
        <v>11.99</v>
      </c>
      <c r="F74" s="3">
        <v>10.25</v>
      </c>
      <c r="G74" s="1">
        <v>0.2</v>
      </c>
      <c r="H74" s="3">
        <f>E74-G74</f>
        <v>11.790000000000001</v>
      </c>
      <c r="I74" s="3">
        <f>H74/1.15</f>
        <v>10.25217391304348</v>
      </c>
      <c r="J74" s="3">
        <f>H74-I74</f>
        <v>1.537826086956521</v>
      </c>
      <c r="K74" s="5">
        <f>I74+J74+G74</f>
        <v>11.99</v>
      </c>
      <c r="L74" s="5">
        <v>11.99</v>
      </c>
      <c r="M74" s="4" t="s">
        <v>47</v>
      </c>
      <c r="N74" s="1">
        <v>10.25</v>
      </c>
      <c r="O74" s="3">
        <f>N74*0.9</f>
        <v>9.2249999999999996</v>
      </c>
      <c r="P74" s="3">
        <f>O74*1.15</f>
        <v>10.608749999999999</v>
      </c>
      <c r="Q74" s="5">
        <f>P74+G74</f>
        <v>10.808749999999998</v>
      </c>
    </row>
    <row r="75" spans="1:17" x14ac:dyDescent="0.2">
      <c r="A75" s="7">
        <v>1014071</v>
      </c>
      <c r="B75" s="7" t="s">
        <v>78</v>
      </c>
      <c r="C75" s="6">
        <v>12.99</v>
      </c>
      <c r="D75" s="5">
        <v>1</v>
      </c>
      <c r="E75" s="5">
        <v>11.99</v>
      </c>
      <c r="F75" s="3">
        <v>10.25</v>
      </c>
      <c r="G75" s="1">
        <v>0.2</v>
      </c>
      <c r="H75" s="3">
        <f>E75-G75</f>
        <v>11.790000000000001</v>
      </c>
      <c r="I75" s="3">
        <f>H75/1.15</f>
        <v>10.25217391304348</v>
      </c>
      <c r="J75" s="3">
        <f>H75-I75</f>
        <v>1.537826086956521</v>
      </c>
      <c r="K75" s="5">
        <f>I75+J75+G75</f>
        <v>11.99</v>
      </c>
      <c r="L75" s="5">
        <v>11.99</v>
      </c>
      <c r="M75" s="4" t="s">
        <v>47</v>
      </c>
      <c r="N75" s="1">
        <v>10.25</v>
      </c>
      <c r="O75" s="3">
        <f>N75*0.9</f>
        <v>9.2249999999999996</v>
      </c>
      <c r="P75" s="3">
        <f>O75*1.15</f>
        <v>10.608749999999999</v>
      </c>
      <c r="Q75" s="5">
        <f>P75+G75</f>
        <v>10.808749999999998</v>
      </c>
    </row>
    <row r="76" spans="1:17" x14ac:dyDescent="0.2">
      <c r="A76" s="7">
        <v>1005635</v>
      </c>
      <c r="B76" s="7" t="s">
        <v>77</v>
      </c>
      <c r="C76" s="6">
        <v>12.99</v>
      </c>
      <c r="D76" s="5">
        <v>1</v>
      </c>
      <c r="E76" s="5">
        <v>11.99</v>
      </c>
      <c r="F76" s="3">
        <v>10.25</v>
      </c>
      <c r="G76" s="1">
        <v>0.2</v>
      </c>
      <c r="H76" s="3">
        <f>E76-G76</f>
        <v>11.790000000000001</v>
      </c>
      <c r="I76" s="3">
        <f>H76/1.15</f>
        <v>10.25217391304348</v>
      </c>
      <c r="J76" s="3">
        <f>H76-I76</f>
        <v>1.537826086956521</v>
      </c>
      <c r="K76" s="5">
        <f>I76+J76+G76</f>
        <v>11.99</v>
      </c>
      <c r="L76" s="5">
        <v>11.99</v>
      </c>
      <c r="M76" s="4" t="s">
        <v>47</v>
      </c>
      <c r="N76" s="1">
        <v>10.25</v>
      </c>
      <c r="O76" s="3">
        <f>N76*0.9</f>
        <v>9.2249999999999996</v>
      </c>
      <c r="P76" s="3">
        <f>O76*1.15</f>
        <v>10.608749999999999</v>
      </c>
      <c r="Q76" s="5">
        <f>P76+G76</f>
        <v>10.808749999999998</v>
      </c>
    </row>
    <row r="77" spans="1:17" x14ac:dyDescent="0.2">
      <c r="A77" s="7">
        <v>1011028</v>
      </c>
      <c r="B77" s="7" t="s">
        <v>76</v>
      </c>
      <c r="C77" s="6">
        <v>12.99</v>
      </c>
      <c r="D77" s="5">
        <v>1</v>
      </c>
      <c r="E77" s="5">
        <v>11.99</v>
      </c>
      <c r="F77" s="3">
        <v>10.25</v>
      </c>
      <c r="G77" s="1">
        <v>0.2</v>
      </c>
      <c r="H77" s="3">
        <f>E77-G77</f>
        <v>11.790000000000001</v>
      </c>
      <c r="I77" s="3">
        <f>H77/1.15</f>
        <v>10.25217391304348</v>
      </c>
      <c r="J77" s="3">
        <f>H77-I77</f>
        <v>1.537826086956521</v>
      </c>
      <c r="K77" s="5">
        <f>I77+J77+G77</f>
        <v>11.99</v>
      </c>
      <c r="L77" s="5">
        <v>11.99</v>
      </c>
      <c r="M77" s="4" t="s">
        <v>47</v>
      </c>
      <c r="N77" s="1">
        <v>10.25</v>
      </c>
      <c r="O77" s="3">
        <f>N77*0.9</f>
        <v>9.2249999999999996</v>
      </c>
      <c r="P77" s="3">
        <f>O77*1.15</f>
        <v>10.608749999999999</v>
      </c>
      <c r="Q77" s="5">
        <f>P77+G77</f>
        <v>10.808749999999998</v>
      </c>
    </row>
    <row r="78" spans="1:17" x14ac:dyDescent="0.2">
      <c r="A78" s="7">
        <v>1007816</v>
      </c>
      <c r="B78" s="7" t="s">
        <v>75</v>
      </c>
      <c r="C78" s="6">
        <v>12.99</v>
      </c>
      <c r="D78" s="5">
        <v>1</v>
      </c>
      <c r="E78" s="5">
        <v>11.99</v>
      </c>
      <c r="F78" s="3">
        <v>10.25</v>
      </c>
      <c r="G78" s="1">
        <v>0.2</v>
      </c>
      <c r="H78" s="3">
        <f>E78-G78</f>
        <v>11.790000000000001</v>
      </c>
      <c r="I78" s="3">
        <f>H78/1.15</f>
        <v>10.25217391304348</v>
      </c>
      <c r="J78" s="3">
        <f>H78-I78</f>
        <v>1.537826086956521</v>
      </c>
      <c r="K78" s="5">
        <f>I78+J78+G78</f>
        <v>11.99</v>
      </c>
      <c r="L78" s="5">
        <v>11.99</v>
      </c>
      <c r="M78" s="4" t="s">
        <v>47</v>
      </c>
      <c r="N78" s="1">
        <v>10.25</v>
      </c>
      <c r="O78" s="3">
        <f>N78*0.9</f>
        <v>9.2249999999999996</v>
      </c>
      <c r="P78" s="3">
        <f>O78*1.15</f>
        <v>10.608749999999999</v>
      </c>
      <c r="Q78" s="5">
        <f>P78+G78</f>
        <v>10.808749999999998</v>
      </c>
    </row>
    <row r="79" spans="1:17" x14ac:dyDescent="0.2">
      <c r="A79" s="7">
        <v>1001153</v>
      </c>
      <c r="B79" s="7" t="s">
        <v>74</v>
      </c>
      <c r="C79" s="6">
        <v>12.99</v>
      </c>
      <c r="D79" s="5">
        <v>1</v>
      </c>
      <c r="E79" s="5">
        <v>11.99</v>
      </c>
      <c r="F79" s="3">
        <v>10.25</v>
      </c>
      <c r="G79" s="1">
        <v>0.2</v>
      </c>
      <c r="H79" s="3">
        <f>E79-G79</f>
        <v>11.790000000000001</v>
      </c>
      <c r="I79" s="3">
        <f>H79/1.15</f>
        <v>10.25217391304348</v>
      </c>
      <c r="J79" s="3">
        <f>H79-I79</f>
        <v>1.537826086956521</v>
      </c>
      <c r="K79" s="5">
        <f>I79+J79+G79</f>
        <v>11.99</v>
      </c>
      <c r="L79" s="5">
        <v>11.99</v>
      </c>
      <c r="M79" s="4" t="s">
        <v>47</v>
      </c>
      <c r="N79" s="1">
        <v>10.25</v>
      </c>
      <c r="O79" s="3">
        <f>N79*0.9</f>
        <v>9.2249999999999996</v>
      </c>
      <c r="P79" s="3">
        <f>O79*1.15</f>
        <v>10.608749999999999</v>
      </c>
      <c r="Q79" s="5">
        <f>P79+G79</f>
        <v>10.808749999999998</v>
      </c>
    </row>
    <row r="80" spans="1:17" x14ac:dyDescent="0.2">
      <c r="A80" s="7">
        <v>1031511</v>
      </c>
      <c r="B80" s="7" t="s">
        <v>73</v>
      </c>
      <c r="C80" s="6">
        <v>19.989999999999998</v>
      </c>
      <c r="D80" s="5">
        <v>2</v>
      </c>
      <c r="E80" s="5">
        <v>17.989999999999998</v>
      </c>
      <c r="F80" s="3">
        <v>15.47</v>
      </c>
      <c r="G80" s="1">
        <v>0.2</v>
      </c>
      <c r="H80" s="3">
        <f>E80-G80</f>
        <v>17.79</v>
      </c>
      <c r="I80" s="3">
        <f>H80/1.15</f>
        <v>15.469565217391304</v>
      </c>
      <c r="J80" s="3">
        <f>H80-I80</f>
        <v>2.3204347826086948</v>
      </c>
      <c r="K80" s="5">
        <f>I80+J80+G80</f>
        <v>17.989999999999998</v>
      </c>
      <c r="L80" s="5">
        <v>17.989999999999998</v>
      </c>
      <c r="M80" s="4" t="s">
        <v>47</v>
      </c>
      <c r="N80" s="1">
        <v>15.47</v>
      </c>
      <c r="O80" s="3">
        <f>N80*0.9</f>
        <v>13.923</v>
      </c>
      <c r="P80" s="3">
        <f>O80*1.15</f>
        <v>16.01145</v>
      </c>
      <c r="Q80" s="5">
        <f>P80+G80</f>
        <v>16.211449999999999</v>
      </c>
    </row>
    <row r="81" spans="1:17" x14ac:dyDescent="0.2">
      <c r="A81" s="7">
        <v>1017793</v>
      </c>
      <c r="B81" s="7" t="s">
        <v>72</v>
      </c>
      <c r="C81" s="6">
        <v>18.989999999999998</v>
      </c>
      <c r="D81" s="5">
        <v>1.5</v>
      </c>
      <c r="E81" s="5">
        <v>17.489999999999998</v>
      </c>
      <c r="F81" s="3">
        <v>15.03</v>
      </c>
      <c r="G81" s="1">
        <v>0.2</v>
      </c>
      <c r="H81" s="3">
        <f>E81-G81</f>
        <v>17.29</v>
      </c>
      <c r="I81" s="3">
        <f>H81/1.15</f>
        <v>15.034782608695652</v>
      </c>
      <c r="J81" s="3">
        <f>H81-I81</f>
        <v>2.2552173913043472</v>
      </c>
      <c r="K81" s="5">
        <f>I81+J81+G81</f>
        <v>17.489999999999998</v>
      </c>
      <c r="L81" s="5">
        <v>17.489999999999998</v>
      </c>
      <c r="M81" s="4" t="s">
        <v>47</v>
      </c>
      <c r="N81" s="1">
        <v>15.03</v>
      </c>
      <c r="O81" s="3">
        <f>N81*0.9</f>
        <v>13.526999999999999</v>
      </c>
      <c r="P81" s="3">
        <f>O81*1.15</f>
        <v>15.556049999999997</v>
      </c>
      <c r="Q81" s="5">
        <f>P81+G81</f>
        <v>15.756049999999997</v>
      </c>
    </row>
    <row r="82" spans="1:17" x14ac:dyDescent="0.2">
      <c r="A82" s="7">
        <v>1029719</v>
      </c>
      <c r="B82" s="7" t="s">
        <v>71</v>
      </c>
      <c r="C82" s="6">
        <v>16.29</v>
      </c>
      <c r="D82" s="5">
        <v>1</v>
      </c>
      <c r="E82" s="5">
        <v>15.29</v>
      </c>
      <c r="F82" s="3">
        <v>13.12</v>
      </c>
      <c r="G82" s="1">
        <v>0.2</v>
      </c>
      <c r="H82" s="3">
        <f>E82-G82</f>
        <v>15.09</v>
      </c>
      <c r="I82" s="3">
        <f>H82/1.15</f>
        <v>13.121739130434783</v>
      </c>
      <c r="J82" s="3">
        <f>H82-I82</f>
        <v>1.9682608695652171</v>
      </c>
      <c r="K82" s="5">
        <f>I82+J82+G82</f>
        <v>15.29</v>
      </c>
      <c r="L82" s="5">
        <v>15.29</v>
      </c>
      <c r="M82" s="4" t="s">
        <v>47</v>
      </c>
      <c r="N82" s="1">
        <v>13.12</v>
      </c>
      <c r="O82" s="3">
        <f>N82*0.9</f>
        <v>11.808</v>
      </c>
      <c r="P82" s="3">
        <f>O82*1.15</f>
        <v>13.579199999999998</v>
      </c>
      <c r="Q82" s="5">
        <f>P82+G82</f>
        <v>13.779199999999998</v>
      </c>
    </row>
    <row r="83" spans="1:17" x14ac:dyDescent="0.2">
      <c r="A83" s="7">
        <v>1028501</v>
      </c>
      <c r="B83" s="7" t="s">
        <v>70</v>
      </c>
      <c r="C83" s="6">
        <v>16.489999999999998</v>
      </c>
      <c r="D83" s="5">
        <v>1.5</v>
      </c>
      <c r="E83" s="5">
        <v>14.99</v>
      </c>
      <c r="F83" s="3">
        <v>12.86</v>
      </c>
      <c r="G83" s="1">
        <v>0.2</v>
      </c>
      <c r="H83" s="3">
        <f>E83-G83</f>
        <v>14.790000000000001</v>
      </c>
      <c r="I83" s="3">
        <f>H83/1.15</f>
        <v>12.860869565217394</v>
      </c>
      <c r="J83" s="3">
        <f>H83-I83</f>
        <v>1.929130434782607</v>
      </c>
      <c r="K83" s="5">
        <f>I83+J83+G83</f>
        <v>14.99</v>
      </c>
      <c r="L83" s="5">
        <v>14.99</v>
      </c>
      <c r="M83" s="4" t="s">
        <v>47</v>
      </c>
      <c r="N83" s="1">
        <v>12.86</v>
      </c>
      <c r="O83" s="3">
        <f>N83*0.9</f>
        <v>11.574</v>
      </c>
      <c r="P83" s="3">
        <f>O83*1.15</f>
        <v>13.310099999999998</v>
      </c>
      <c r="Q83" s="5">
        <f>P83+G83</f>
        <v>13.510099999999998</v>
      </c>
    </row>
    <row r="84" spans="1:17" x14ac:dyDescent="0.2">
      <c r="A84" s="7">
        <v>1025091</v>
      </c>
      <c r="B84" s="7" t="s">
        <v>69</v>
      </c>
      <c r="C84" s="6">
        <v>17.5</v>
      </c>
      <c r="D84" s="5">
        <v>2</v>
      </c>
      <c r="E84" s="5">
        <v>15.5</v>
      </c>
      <c r="F84" s="3">
        <v>13.3</v>
      </c>
      <c r="G84" s="1">
        <v>0.2</v>
      </c>
      <c r="H84" s="3">
        <f>E84-G84</f>
        <v>15.3</v>
      </c>
      <c r="I84" s="3">
        <f>H84/1.15</f>
        <v>13.304347826086959</v>
      </c>
      <c r="J84" s="3">
        <f>H84-I84</f>
        <v>1.9956521739130419</v>
      </c>
      <c r="K84" s="5">
        <f>I84+J84+G84</f>
        <v>15.5</v>
      </c>
      <c r="L84" s="5">
        <v>15.5</v>
      </c>
      <c r="M84" s="4" t="s">
        <v>47</v>
      </c>
      <c r="N84" s="1">
        <v>13.3</v>
      </c>
      <c r="O84" s="3">
        <f>N84*0.9</f>
        <v>11.97</v>
      </c>
      <c r="P84" s="3">
        <f>O84*1.15</f>
        <v>13.765499999999999</v>
      </c>
      <c r="Q84" s="5">
        <f>P84+G84</f>
        <v>13.965499999999999</v>
      </c>
    </row>
    <row r="85" spans="1:17" x14ac:dyDescent="0.2">
      <c r="A85" s="7">
        <v>1001031</v>
      </c>
      <c r="B85" s="7" t="s">
        <v>68</v>
      </c>
      <c r="C85" s="6">
        <v>15.62</v>
      </c>
      <c r="D85" s="5">
        <v>2</v>
      </c>
      <c r="E85" s="5">
        <v>13.62</v>
      </c>
      <c r="F85" s="3">
        <v>11.67</v>
      </c>
      <c r="G85" s="1">
        <v>0.2</v>
      </c>
      <c r="H85" s="3">
        <f>E85-G85</f>
        <v>13.42</v>
      </c>
      <c r="I85" s="3">
        <f>H85/1.15</f>
        <v>11.669565217391305</v>
      </c>
      <c r="J85" s="3">
        <f>H85-I85</f>
        <v>1.7504347826086946</v>
      </c>
      <c r="K85" s="5">
        <f>I85+J85+G85</f>
        <v>13.62</v>
      </c>
      <c r="L85" s="5">
        <v>13.62</v>
      </c>
      <c r="M85" s="4" t="s">
        <v>47</v>
      </c>
      <c r="N85" s="1">
        <v>11.67</v>
      </c>
      <c r="O85" s="3">
        <f>N85*0.9</f>
        <v>10.503</v>
      </c>
      <c r="P85" s="3">
        <f>O85*1.15</f>
        <v>12.078449999999998</v>
      </c>
      <c r="Q85" s="5">
        <f>P85+G85</f>
        <v>12.278449999999998</v>
      </c>
    </row>
    <row r="86" spans="1:17" x14ac:dyDescent="0.2">
      <c r="A86" s="7">
        <v>1013839</v>
      </c>
      <c r="B86" s="7" t="s">
        <v>67</v>
      </c>
      <c r="C86" s="6">
        <v>19.489999999999998</v>
      </c>
      <c r="D86" s="5">
        <v>2</v>
      </c>
      <c r="E86" s="5">
        <v>17.489999999999998</v>
      </c>
      <c r="F86" s="3">
        <v>15.03</v>
      </c>
      <c r="G86" s="1">
        <v>0.2</v>
      </c>
      <c r="H86" s="3">
        <f>E86-G86</f>
        <v>17.29</v>
      </c>
      <c r="I86" s="3">
        <f>H86/1.15</f>
        <v>15.034782608695652</v>
      </c>
      <c r="J86" s="3">
        <f>H86-I86</f>
        <v>2.2552173913043472</v>
      </c>
      <c r="K86" s="5">
        <f>I86+J86+G86</f>
        <v>17.489999999999998</v>
      </c>
      <c r="L86" s="5">
        <v>17.489999999999998</v>
      </c>
      <c r="M86" s="4" t="s">
        <v>47</v>
      </c>
      <c r="N86" s="1">
        <v>15.03</v>
      </c>
      <c r="O86" s="3">
        <f>N86*0.9</f>
        <v>13.526999999999999</v>
      </c>
      <c r="P86" s="3">
        <f>O86*1.15</f>
        <v>15.556049999999997</v>
      </c>
      <c r="Q86" s="5">
        <f>P86+G86</f>
        <v>15.756049999999997</v>
      </c>
    </row>
    <row r="87" spans="1:17" x14ac:dyDescent="0.2">
      <c r="A87" s="7">
        <v>1023308</v>
      </c>
      <c r="B87" s="7" t="s">
        <v>66</v>
      </c>
      <c r="C87" s="6">
        <v>15.48</v>
      </c>
      <c r="D87" s="5">
        <v>2</v>
      </c>
      <c r="E87" s="5">
        <v>13.48</v>
      </c>
      <c r="F87" s="3">
        <v>11.55</v>
      </c>
      <c r="G87" s="1">
        <v>0.2</v>
      </c>
      <c r="H87" s="3">
        <f>E87-G87</f>
        <v>13.280000000000001</v>
      </c>
      <c r="I87" s="3">
        <f>H87/1.15</f>
        <v>11.547826086956524</v>
      </c>
      <c r="J87" s="3">
        <f>H87-I87</f>
        <v>1.7321739130434768</v>
      </c>
      <c r="K87" s="5">
        <f>I87+J87+G87</f>
        <v>13.48</v>
      </c>
      <c r="L87" s="5">
        <v>13.48</v>
      </c>
      <c r="M87" s="4" t="s">
        <v>47</v>
      </c>
      <c r="N87" s="1">
        <v>11.55</v>
      </c>
      <c r="O87" s="3">
        <f>N87*0.9</f>
        <v>10.395000000000001</v>
      </c>
      <c r="P87" s="3">
        <f>O87*1.15</f>
        <v>11.95425</v>
      </c>
      <c r="Q87" s="5">
        <f>P87+G87</f>
        <v>12.154249999999999</v>
      </c>
    </row>
    <row r="88" spans="1:17" x14ac:dyDescent="0.2">
      <c r="A88" s="7">
        <v>1008713</v>
      </c>
      <c r="B88" s="7" t="s">
        <v>65</v>
      </c>
      <c r="C88" s="6">
        <v>12.99</v>
      </c>
      <c r="D88" s="5">
        <v>1</v>
      </c>
      <c r="E88" s="5">
        <v>11.99</v>
      </c>
      <c r="F88" s="3">
        <v>10.25</v>
      </c>
      <c r="G88" s="1">
        <v>0.2</v>
      </c>
      <c r="H88" s="3">
        <f>E88-G88</f>
        <v>11.790000000000001</v>
      </c>
      <c r="I88" s="3">
        <f>H88/1.15</f>
        <v>10.25217391304348</v>
      </c>
      <c r="J88" s="3">
        <f>H88-I88</f>
        <v>1.537826086956521</v>
      </c>
      <c r="K88" s="5">
        <f>I88+J88+G88</f>
        <v>11.99</v>
      </c>
      <c r="L88" s="5">
        <v>11.99</v>
      </c>
      <c r="M88" s="4" t="s">
        <v>47</v>
      </c>
      <c r="N88" s="1">
        <v>10.25</v>
      </c>
      <c r="O88" s="3">
        <f>N88*0.9</f>
        <v>9.2249999999999996</v>
      </c>
      <c r="P88" s="3">
        <f>O88*1.15</f>
        <v>10.608749999999999</v>
      </c>
      <c r="Q88" s="5">
        <f>P88+G88</f>
        <v>10.808749999999998</v>
      </c>
    </row>
    <row r="89" spans="1:17" x14ac:dyDescent="0.2">
      <c r="A89" s="7">
        <v>1000169</v>
      </c>
      <c r="B89" s="7" t="s">
        <v>64</v>
      </c>
      <c r="C89" s="6">
        <v>12.99</v>
      </c>
      <c r="D89" s="5">
        <v>1</v>
      </c>
      <c r="E89" s="5">
        <v>11.99</v>
      </c>
      <c r="F89" s="3">
        <v>10.25</v>
      </c>
      <c r="G89" s="1">
        <v>0.2</v>
      </c>
      <c r="H89" s="3">
        <f>E89-G89</f>
        <v>11.790000000000001</v>
      </c>
      <c r="I89" s="3">
        <f>H89/1.15</f>
        <v>10.25217391304348</v>
      </c>
      <c r="J89" s="3">
        <f>H89-I89</f>
        <v>1.537826086956521</v>
      </c>
      <c r="K89" s="5">
        <f>I89+J89+G89</f>
        <v>11.99</v>
      </c>
      <c r="L89" s="5">
        <v>11.99</v>
      </c>
      <c r="M89" s="4" t="s">
        <v>47</v>
      </c>
      <c r="N89" s="1">
        <v>10.25</v>
      </c>
      <c r="O89" s="3">
        <f>N89*0.9</f>
        <v>9.2249999999999996</v>
      </c>
      <c r="P89" s="3">
        <f>O89*1.15</f>
        <v>10.608749999999999</v>
      </c>
      <c r="Q89" s="5">
        <f>P89+G89</f>
        <v>10.808749999999998</v>
      </c>
    </row>
    <row r="90" spans="1:17" x14ac:dyDescent="0.2">
      <c r="A90" s="7">
        <v>1013019</v>
      </c>
      <c r="B90" s="7" t="s">
        <v>63</v>
      </c>
      <c r="C90" s="6">
        <v>39.99</v>
      </c>
      <c r="D90" s="5">
        <v>2</v>
      </c>
      <c r="E90" s="5">
        <v>37.99</v>
      </c>
      <c r="F90" s="3">
        <v>32.86</v>
      </c>
      <c r="G90" s="1">
        <v>0.2</v>
      </c>
      <c r="H90" s="3">
        <f>E90-G90</f>
        <v>37.79</v>
      </c>
      <c r="I90" s="3">
        <f>H90/1.15</f>
        <v>32.860869565217392</v>
      </c>
      <c r="J90" s="3">
        <f>H90-I90</f>
        <v>4.929130434782607</v>
      </c>
      <c r="K90" s="5">
        <f>I90+J90+G90</f>
        <v>37.99</v>
      </c>
      <c r="L90" s="5">
        <v>37.99</v>
      </c>
      <c r="M90" s="4" t="s">
        <v>47</v>
      </c>
      <c r="N90" s="1">
        <v>32.86</v>
      </c>
      <c r="O90" s="3">
        <f>N90*0.9</f>
        <v>29.574000000000002</v>
      </c>
      <c r="P90" s="3">
        <f>O90*1.15</f>
        <v>34.010100000000001</v>
      </c>
      <c r="Q90" s="5">
        <f>P90+G90</f>
        <v>34.210100000000004</v>
      </c>
    </row>
    <row r="91" spans="1:17" x14ac:dyDescent="0.2">
      <c r="A91" s="7">
        <v>1007050</v>
      </c>
      <c r="B91" s="7" t="s">
        <v>62</v>
      </c>
      <c r="C91" s="6">
        <v>22.49</v>
      </c>
      <c r="D91" s="5">
        <v>3</v>
      </c>
      <c r="E91" s="5">
        <v>19.489999999999998</v>
      </c>
      <c r="F91" s="3">
        <v>16.77</v>
      </c>
      <c r="G91" s="1">
        <v>0.2</v>
      </c>
      <c r="H91" s="3">
        <f>E91-G91</f>
        <v>19.29</v>
      </c>
      <c r="I91" s="3">
        <f>H91/1.15</f>
        <v>16.773913043478263</v>
      </c>
      <c r="J91" s="3">
        <f>H91-I91</f>
        <v>2.5160869565217361</v>
      </c>
      <c r="K91" s="5">
        <f>I91+J91+G91</f>
        <v>19.489999999999998</v>
      </c>
      <c r="L91" s="5">
        <v>19.489999999999998</v>
      </c>
      <c r="M91" s="4" t="s">
        <v>47</v>
      </c>
      <c r="N91" s="1">
        <v>16.77</v>
      </c>
      <c r="O91" s="3">
        <f>N91*0.9</f>
        <v>15.093</v>
      </c>
      <c r="P91" s="3">
        <f>O91*1.15</f>
        <v>17.356949999999998</v>
      </c>
      <c r="Q91" s="5">
        <f>P91+G91</f>
        <v>17.556949999999997</v>
      </c>
    </row>
    <row r="92" spans="1:17" x14ac:dyDescent="0.2">
      <c r="A92" s="7">
        <v>1022816</v>
      </c>
      <c r="B92" s="7" t="s">
        <v>61</v>
      </c>
      <c r="C92" s="6">
        <v>17.989999999999998</v>
      </c>
      <c r="D92" s="5">
        <v>1.5</v>
      </c>
      <c r="E92" s="5">
        <v>16.489999999999998</v>
      </c>
      <c r="F92" s="3">
        <v>14.17</v>
      </c>
      <c r="G92" s="1">
        <v>0.2</v>
      </c>
      <c r="H92" s="3">
        <f>E92-G92</f>
        <v>16.29</v>
      </c>
      <c r="I92" s="3">
        <f>H92/1.15</f>
        <v>14.165217391304347</v>
      </c>
      <c r="J92" s="3">
        <f>H92-I92</f>
        <v>2.1247826086956518</v>
      </c>
      <c r="K92" s="5">
        <f>I92+J92+G92</f>
        <v>16.489999999999998</v>
      </c>
      <c r="L92" s="5">
        <v>16.489999999999998</v>
      </c>
      <c r="M92" s="4" t="s">
        <v>47</v>
      </c>
      <c r="N92" s="1">
        <v>14.17</v>
      </c>
      <c r="O92" s="3">
        <f>N92*0.9</f>
        <v>12.753</v>
      </c>
      <c r="P92" s="3">
        <f>O92*1.15</f>
        <v>14.665949999999999</v>
      </c>
      <c r="Q92" s="5">
        <f>P92+G92</f>
        <v>14.865949999999998</v>
      </c>
    </row>
    <row r="93" spans="1:17" x14ac:dyDescent="0.2">
      <c r="A93" s="7">
        <v>1017857</v>
      </c>
      <c r="B93" s="7" t="s">
        <v>60</v>
      </c>
      <c r="C93" s="6">
        <v>24.97</v>
      </c>
      <c r="D93" s="5">
        <v>2</v>
      </c>
      <c r="E93" s="5">
        <v>22.97</v>
      </c>
      <c r="F93" s="3">
        <v>19.8</v>
      </c>
      <c r="G93" s="1">
        <v>0.2</v>
      </c>
      <c r="H93" s="3">
        <f>E93-G93</f>
        <v>22.77</v>
      </c>
      <c r="I93" s="3">
        <f>H93/1.15</f>
        <v>19.8</v>
      </c>
      <c r="J93" s="3">
        <f>H93-I93</f>
        <v>2.9699999999999989</v>
      </c>
      <c r="K93" s="5">
        <f>I93+J93+G93</f>
        <v>22.97</v>
      </c>
      <c r="L93" s="5">
        <v>22.97</v>
      </c>
      <c r="M93" s="4" t="s">
        <v>47</v>
      </c>
      <c r="N93" s="1">
        <v>19.8</v>
      </c>
      <c r="O93" s="3">
        <f>N93*0.9</f>
        <v>17.82</v>
      </c>
      <c r="P93" s="3">
        <f>O93*1.15</f>
        <v>20.492999999999999</v>
      </c>
      <c r="Q93" s="5">
        <f>P93+G93</f>
        <v>20.692999999999998</v>
      </c>
    </row>
    <row r="94" spans="1:17" x14ac:dyDescent="0.2">
      <c r="A94" s="7">
        <v>1031767</v>
      </c>
      <c r="B94" s="7" t="s">
        <v>59</v>
      </c>
      <c r="C94" s="6">
        <v>22.49</v>
      </c>
      <c r="D94" s="5">
        <v>2</v>
      </c>
      <c r="E94" s="5">
        <v>20.49</v>
      </c>
      <c r="F94" s="3">
        <v>17.64</v>
      </c>
      <c r="G94" s="1">
        <v>0.2</v>
      </c>
      <c r="H94" s="3">
        <f>E94-G94</f>
        <v>20.29</v>
      </c>
      <c r="I94" s="3">
        <f>H94/1.15</f>
        <v>17.643478260869564</v>
      </c>
      <c r="J94" s="3">
        <f>H94-I94</f>
        <v>2.646521739130435</v>
      </c>
      <c r="K94" s="5">
        <f>I94+J94+G94</f>
        <v>20.49</v>
      </c>
      <c r="L94" s="5">
        <v>20.49</v>
      </c>
      <c r="M94" s="4" t="s">
        <v>47</v>
      </c>
      <c r="N94" s="1">
        <v>17.64</v>
      </c>
      <c r="O94" s="3">
        <f>N94*0.9</f>
        <v>15.876000000000001</v>
      </c>
      <c r="P94" s="3">
        <f>O94*1.15</f>
        <v>18.257400000000001</v>
      </c>
      <c r="Q94" s="5">
        <f>P94+G94</f>
        <v>18.4574</v>
      </c>
    </row>
    <row r="95" spans="1:17" x14ac:dyDescent="0.2">
      <c r="A95" s="7">
        <v>1007452</v>
      </c>
      <c r="B95" s="7" t="s">
        <v>58</v>
      </c>
      <c r="C95" s="6">
        <v>17.989999999999998</v>
      </c>
      <c r="D95" s="5">
        <v>2</v>
      </c>
      <c r="E95" s="5">
        <v>15.99</v>
      </c>
      <c r="F95" s="3">
        <v>13.73</v>
      </c>
      <c r="G95" s="1">
        <v>0.2</v>
      </c>
      <c r="H95" s="3">
        <f>E95-G95</f>
        <v>15.790000000000001</v>
      </c>
      <c r="I95" s="3">
        <f>H95/1.15</f>
        <v>13.730434782608697</v>
      </c>
      <c r="J95" s="3">
        <f>H95-I95</f>
        <v>2.0595652173913042</v>
      </c>
      <c r="K95" s="5">
        <f>I95+J95+G95</f>
        <v>15.99</v>
      </c>
      <c r="L95" s="5">
        <v>15.99</v>
      </c>
      <c r="M95" s="4" t="s">
        <v>47</v>
      </c>
      <c r="N95" s="1">
        <v>13.73</v>
      </c>
      <c r="O95" s="3">
        <f>N95*0.9</f>
        <v>12.357000000000001</v>
      </c>
      <c r="P95" s="3">
        <f>O95*1.15</f>
        <v>14.21055</v>
      </c>
      <c r="Q95" s="5">
        <f>P95+G95</f>
        <v>14.410549999999999</v>
      </c>
    </row>
    <row r="96" spans="1:17" x14ac:dyDescent="0.2">
      <c r="A96" s="7">
        <v>1001706</v>
      </c>
      <c r="B96" s="7" t="s">
        <v>57</v>
      </c>
      <c r="C96" s="6">
        <v>17.989999999999998</v>
      </c>
      <c r="D96" s="5">
        <v>2</v>
      </c>
      <c r="E96" s="5">
        <v>15.99</v>
      </c>
      <c r="F96" s="3">
        <v>13.73</v>
      </c>
      <c r="G96" s="1">
        <v>0.2</v>
      </c>
      <c r="H96" s="3">
        <f>E96-G96</f>
        <v>15.790000000000001</v>
      </c>
      <c r="I96" s="3">
        <f>H96/1.15</f>
        <v>13.730434782608697</v>
      </c>
      <c r="J96" s="3">
        <f>H96-I96</f>
        <v>2.0595652173913042</v>
      </c>
      <c r="K96" s="5">
        <f>I96+J96+G96</f>
        <v>15.99</v>
      </c>
      <c r="L96" s="5">
        <v>15.99</v>
      </c>
      <c r="M96" s="4" t="s">
        <v>47</v>
      </c>
      <c r="N96" s="1">
        <v>13.73</v>
      </c>
      <c r="O96" s="3">
        <f>N96*0.9</f>
        <v>12.357000000000001</v>
      </c>
      <c r="P96" s="3">
        <f>O96*1.15</f>
        <v>14.21055</v>
      </c>
      <c r="Q96" s="5">
        <f>P96+G96</f>
        <v>14.410549999999999</v>
      </c>
    </row>
    <row r="97" spans="1:17" x14ac:dyDescent="0.2">
      <c r="A97" s="7">
        <v>1000504</v>
      </c>
      <c r="B97" s="7" t="s">
        <v>56</v>
      </c>
      <c r="C97" s="6">
        <v>14.99</v>
      </c>
      <c r="D97" s="5">
        <v>1</v>
      </c>
      <c r="E97" s="5">
        <v>13.99</v>
      </c>
      <c r="F97" s="3">
        <v>11.99</v>
      </c>
      <c r="G97" s="1">
        <v>0.2</v>
      </c>
      <c r="H97" s="3">
        <f>E97-G97</f>
        <v>13.790000000000001</v>
      </c>
      <c r="I97" s="3">
        <f>H97/1.15</f>
        <v>11.991304347826089</v>
      </c>
      <c r="J97" s="3">
        <f>H97-I97</f>
        <v>1.7986956521739117</v>
      </c>
      <c r="K97" s="5">
        <f>I97+J97+G97</f>
        <v>13.99</v>
      </c>
      <c r="L97" s="5">
        <v>13.99</v>
      </c>
      <c r="M97" s="4" t="s">
        <v>47</v>
      </c>
      <c r="N97" s="1">
        <v>11.99</v>
      </c>
      <c r="O97" s="3">
        <f>N97*0.9</f>
        <v>10.791</v>
      </c>
      <c r="P97" s="3">
        <f>O97*1.15</f>
        <v>12.409649999999999</v>
      </c>
      <c r="Q97" s="5">
        <f>P97+G97</f>
        <v>12.609649999999998</v>
      </c>
    </row>
    <row r="98" spans="1:17" x14ac:dyDescent="0.2">
      <c r="A98" s="7">
        <v>1005694</v>
      </c>
      <c r="B98" s="7" t="s">
        <v>55</v>
      </c>
      <c r="C98" s="6">
        <v>21.99</v>
      </c>
      <c r="D98" s="5">
        <v>2</v>
      </c>
      <c r="E98" s="5">
        <v>19.989999999999998</v>
      </c>
      <c r="F98" s="3">
        <v>17.21</v>
      </c>
      <c r="G98" s="1">
        <v>0.2</v>
      </c>
      <c r="H98" s="3">
        <f>E98-G98</f>
        <v>19.79</v>
      </c>
      <c r="I98" s="3">
        <f>H98/1.15</f>
        <v>17.208695652173915</v>
      </c>
      <c r="J98" s="3">
        <f>H98-I98</f>
        <v>2.5813043478260838</v>
      </c>
      <c r="K98" s="5">
        <f>I98+J98+G98</f>
        <v>19.989999999999998</v>
      </c>
      <c r="L98" s="5">
        <v>19.989999999999998</v>
      </c>
      <c r="M98" s="4" t="s">
        <v>47</v>
      </c>
      <c r="N98" s="1">
        <v>17.21</v>
      </c>
      <c r="O98" s="3">
        <f>N98*0.9</f>
        <v>15.489000000000001</v>
      </c>
      <c r="P98" s="3">
        <f>O98*1.15</f>
        <v>17.812349999999999</v>
      </c>
      <c r="Q98" s="5">
        <f>P98+G98</f>
        <v>18.012349999999998</v>
      </c>
    </row>
    <row r="99" spans="1:17" x14ac:dyDescent="0.2">
      <c r="A99" s="7">
        <v>1000832</v>
      </c>
      <c r="B99" s="7" t="s">
        <v>54</v>
      </c>
      <c r="C99" s="6">
        <v>22.99</v>
      </c>
      <c r="D99" s="5">
        <v>1</v>
      </c>
      <c r="E99" s="5">
        <v>21.99</v>
      </c>
      <c r="F99" s="3">
        <v>18.95</v>
      </c>
      <c r="G99" s="1">
        <v>0.2</v>
      </c>
      <c r="H99" s="3">
        <f>E99-G99</f>
        <v>21.79</v>
      </c>
      <c r="I99" s="3">
        <f>H99/1.15</f>
        <v>18.947826086956521</v>
      </c>
      <c r="J99" s="3">
        <f>H99-I99</f>
        <v>2.842173913043478</v>
      </c>
      <c r="K99" s="5">
        <f>I99+J99+G99</f>
        <v>21.99</v>
      </c>
      <c r="L99" s="5">
        <v>21.99</v>
      </c>
      <c r="M99" s="4" t="s">
        <v>47</v>
      </c>
      <c r="N99" s="1">
        <v>18.95</v>
      </c>
      <c r="O99" s="3">
        <f>N99*0.9</f>
        <v>17.055</v>
      </c>
      <c r="P99" s="3">
        <f>O99*1.15</f>
        <v>19.613249999999997</v>
      </c>
      <c r="Q99" s="5">
        <f>P99+G99</f>
        <v>19.813249999999996</v>
      </c>
    </row>
    <row r="100" spans="1:17" x14ac:dyDescent="0.2">
      <c r="A100" s="7">
        <v>1000833</v>
      </c>
      <c r="B100" s="7" t="s">
        <v>53</v>
      </c>
      <c r="C100" s="6">
        <v>22.99</v>
      </c>
      <c r="D100" s="5">
        <v>1</v>
      </c>
      <c r="E100" s="5">
        <v>21.99</v>
      </c>
      <c r="F100" s="3">
        <v>18.95</v>
      </c>
      <c r="G100" s="1">
        <v>0.2</v>
      </c>
      <c r="H100" s="3">
        <f>E100-G100</f>
        <v>21.79</v>
      </c>
      <c r="I100" s="3">
        <f>H100/1.15</f>
        <v>18.947826086956521</v>
      </c>
      <c r="J100" s="3">
        <f>H100-I100</f>
        <v>2.842173913043478</v>
      </c>
      <c r="K100" s="5">
        <f>I100+J100+G100</f>
        <v>21.99</v>
      </c>
      <c r="L100" s="5">
        <v>21.99</v>
      </c>
      <c r="M100" s="4" t="s">
        <v>47</v>
      </c>
      <c r="N100" s="1">
        <v>18.95</v>
      </c>
      <c r="O100" s="3">
        <f>N100*0.9</f>
        <v>17.055</v>
      </c>
      <c r="P100" s="3">
        <f>O100*1.15</f>
        <v>19.613249999999997</v>
      </c>
      <c r="Q100" s="5">
        <f>P100+G100</f>
        <v>19.813249999999996</v>
      </c>
    </row>
    <row r="101" spans="1:17" x14ac:dyDescent="0.2">
      <c r="A101" s="7">
        <v>1000441</v>
      </c>
      <c r="B101" s="7" t="s">
        <v>52</v>
      </c>
      <c r="C101" s="6">
        <v>13.49</v>
      </c>
      <c r="D101" s="5">
        <v>1</v>
      </c>
      <c r="E101" s="5">
        <v>12.49</v>
      </c>
      <c r="F101" s="3">
        <v>10.69</v>
      </c>
      <c r="G101" s="1">
        <v>0.2</v>
      </c>
      <c r="H101" s="3">
        <f>E101-G101</f>
        <v>12.290000000000001</v>
      </c>
      <c r="I101" s="3">
        <f>H101/1.15</f>
        <v>10.686956521739132</v>
      </c>
      <c r="J101" s="3">
        <f>H101-I101</f>
        <v>1.6030434782608687</v>
      </c>
      <c r="K101" s="5">
        <f>I101+J101+G101</f>
        <v>12.49</v>
      </c>
      <c r="L101" s="5">
        <v>12.49</v>
      </c>
      <c r="M101" s="4" t="s">
        <v>47</v>
      </c>
      <c r="N101" s="1">
        <v>10.69</v>
      </c>
      <c r="O101" s="3">
        <f>N101*0.9</f>
        <v>9.6210000000000004</v>
      </c>
      <c r="P101" s="3">
        <f>O101*1.15</f>
        <v>11.06415</v>
      </c>
      <c r="Q101" s="5">
        <f>P101+G101</f>
        <v>11.264149999999999</v>
      </c>
    </row>
    <row r="102" spans="1:17" x14ac:dyDescent="0.2">
      <c r="A102" s="7">
        <v>1000982</v>
      </c>
      <c r="B102" s="7" t="s">
        <v>51</v>
      </c>
      <c r="C102" s="6">
        <v>13.49</v>
      </c>
      <c r="D102" s="5">
        <v>1</v>
      </c>
      <c r="E102" s="5">
        <v>12.49</v>
      </c>
      <c r="F102" s="3">
        <v>10.69</v>
      </c>
      <c r="G102" s="1">
        <v>0.2</v>
      </c>
      <c r="H102" s="3">
        <f>E102-G102</f>
        <v>12.290000000000001</v>
      </c>
      <c r="I102" s="3">
        <f>H102/1.15</f>
        <v>10.686956521739132</v>
      </c>
      <c r="J102" s="3">
        <f>H102-I102</f>
        <v>1.6030434782608687</v>
      </c>
      <c r="K102" s="5">
        <f>I102+J102+G102</f>
        <v>12.49</v>
      </c>
      <c r="L102" s="5">
        <v>12.49</v>
      </c>
      <c r="M102" s="4" t="s">
        <v>47</v>
      </c>
      <c r="N102" s="1">
        <v>10.69</v>
      </c>
      <c r="O102" s="3">
        <f>N102*0.9</f>
        <v>9.6210000000000004</v>
      </c>
      <c r="P102" s="3">
        <f>O102*1.15</f>
        <v>11.06415</v>
      </c>
      <c r="Q102" s="5">
        <f>P102+G102</f>
        <v>11.264149999999999</v>
      </c>
    </row>
    <row r="103" spans="1:17" x14ac:dyDescent="0.2">
      <c r="A103" s="7">
        <v>1007449</v>
      </c>
      <c r="B103" s="7" t="s">
        <v>50</v>
      </c>
      <c r="C103" s="6">
        <v>13.49</v>
      </c>
      <c r="D103" s="5">
        <v>1</v>
      </c>
      <c r="E103" s="5">
        <v>12.49</v>
      </c>
      <c r="F103" s="3">
        <v>10.69</v>
      </c>
      <c r="G103" s="1">
        <v>0.2</v>
      </c>
      <c r="H103" s="3">
        <f>E103-G103</f>
        <v>12.290000000000001</v>
      </c>
      <c r="I103" s="3">
        <f>H103/1.15</f>
        <v>10.686956521739132</v>
      </c>
      <c r="J103" s="3">
        <f>H103-I103</f>
        <v>1.6030434782608687</v>
      </c>
      <c r="K103" s="5">
        <f>I103+J103+G103</f>
        <v>12.49</v>
      </c>
      <c r="L103" s="5">
        <v>12.49</v>
      </c>
      <c r="M103" s="4" t="s">
        <v>47</v>
      </c>
      <c r="N103" s="1">
        <v>10.69</v>
      </c>
      <c r="O103" s="3">
        <f>N103*0.9</f>
        <v>9.6210000000000004</v>
      </c>
      <c r="P103" s="3">
        <f>O103*1.15</f>
        <v>11.06415</v>
      </c>
      <c r="Q103" s="5">
        <f>P103+G103</f>
        <v>11.264149999999999</v>
      </c>
    </row>
    <row r="104" spans="1:17" x14ac:dyDescent="0.2">
      <c r="A104" s="7">
        <v>1001075</v>
      </c>
      <c r="B104" s="7" t="s">
        <v>49</v>
      </c>
      <c r="C104" s="6">
        <v>13.49</v>
      </c>
      <c r="D104" s="5">
        <v>1</v>
      </c>
      <c r="E104" s="5">
        <v>12.49</v>
      </c>
      <c r="F104" s="3">
        <v>10.69</v>
      </c>
      <c r="G104" s="1">
        <v>0.2</v>
      </c>
      <c r="H104" s="3">
        <f>E104-G104</f>
        <v>12.290000000000001</v>
      </c>
      <c r="I104" s="3">
        <f>H104/1.15</f>
        <v>10.686956521739132</v>
      </c>
      <c r="J104" s="3">
        <f>H104-I104</f>
        <v>1.6030434782608687</v>
      </c>
      <c r="K104" s="5">
        <f>I104+J104+G104</f>
        <v>12.49</v>
      </c>
      <c r="L104" s="5">
        <v>12.49</v>
      </c>
      <c r="M104" s="4" t="s">
        <v>47</v>
      </c>
      <c r="N104" s="1">
        <v>10.69</v>
      </c>
      <c r="O104" s="3">
        <f>N104*0.9</f>
        <v>9.6210000000000004</v>
      </c>
      <c r="P104" s="3">
        <f>O104*1.15</f>
        <v>11.06415</v>
      </c>
      <c r="Q104" s="5">
        <f>P104+G104</f>
        <v>11.264149999999999</v>
      </c>
    </row>
    <row r="105" spans="1:17" x14ac:dyDescent="0.2">
      <c r="A105" s="7">
        <v>1023445</v>
      </c>
      <c r="B105" s="7" t="s">
        <v>48</v>
      </c>
      <c r="C105" s="6">
        <v>13.77</v>
      </c>
      <c r="D105" s="5">
        <v>2</v>
      </c>
      <c r="E105" s="5">
        <v>11.77</v>
      </c>
      <c r="F105" s="3">
        <v>10.06</v>
      </c>
      <c r="G105" s="1">
        <v>0.2</v>
      </c>
      <c r="H105" s="3">
        <f>E105-G105</f>
        <v>11.57</v>
      </c>
      <c r="I105" s="3">
        <f>H105/1.15</f>
        <v>10.060869565217393</v>
      </c>
      <c r="J105" s="3">
        <f>H105-I105</f>
        <v>1.5091304347826071</v>
      </c>
      <c r="K105" s="5">
        <f>I105+J105+G105</f>
        <v>11.77</v>
      </c>
      <c r="L105" s="5">
        <v>11.77</v>
      </c>
      <c r="M105" s="4" t="s">
        <v>47</v>
      </c>
      <c r="N105" s="1">
        <v>10.06</v>
      </c>
      <c r="O105" s="3">
        <f>N105*0.9</f>
        <v>9.0540000000000003</v>
      </c>
      <c r="P105" s="3">
        <f>O105*1.15</f>
        <v>10.412099999999999</v>
      </c>
      <c r="Q105" s="5">
        <f>P105+G105</f>
        <v>10.612099999999998</v>
      </c>
    </row>
    <row r="106" spans="1:17" x14ac:dyDescent="0.2">
      <c r="A106" s="7">
        <v>1001437</v>
      </c>
      <c r="B106" s="7" t="s">
        <v>12</v>
      </c>
      <c r="C106" s="6">
        <v>47.99</v>
      </c>
      <c r="D106" s="5">
        <v>2.5</v>
      </c>
      <c r="E106" s="5">
        <v>45.49</v>
      </c>
      <c r="F106" s="3">
        <v>39.380000000000003</v>
      </c>
      <c r="G106" s="1">
        <v>0.2</v>
      </c>
      <c r="H106" s="3">
        <f>E106-G106</f>
        <v>45.29</v>
      </c>
      <c r="I106" s="3">
        <f>H106/1.15</f>
        <v>39.382608695652173</v>
      </c>
      <c r="J106" s="3">
        <f>H106-I106</f>
        <v>5.9073913043478257</v>
      </c>
      <c r="K106" s="5">
        <f>I106+J106+G106</f>
        <v>45.49</v>
      </c>
      <c r="L106" s="5">
        <v>45.49</v>
      </c>
      <c r="M106" s="4" t="s">
        <v>2</v>
      </c>
      <c r="N106" s="1">
        <v>39.380000000000003</v>
      </c>
      <c r="O106" s="3">
        <f>N106*0.9</f>
        <v>35.442</v>
      </c>
      <c r="P106" s="3">
        <f>O106*1.15</f>
        <v>40.758299999999998</v>
      </c>
      <c r="Q106" s="5">
        <f>P106+G106</f>
        <v>40.958300000000001</v>
      </c>
    </row>
    <row r="107" spans="1:17" x14ac:dyDescent="0.2">
      <c r="A107" s="7">
        <v>1006491</v>
      </c>
      <c r="B107" s="7" t="s">
        <v>11</v>
      </c>
      <c r="C107" s="6">
        <v>47.99</v>
      </c>
      <c r="D107" s="5">
        <v>2.5</v>
      </c>
      <c r="E107" s="5">
        <v>45.49</v>
      </c>
      <c r="F107" s="3">
        <v>39.380000000000003</v>
      </c>
      <c r="G107" s="1">
        <v>0.2</v>
      </c>
      <c r="H107" s="3">
        <f>E107-G107</f>
        <v>45.29</v>
      </c>
      <c r="I107" s="3">
        <f>H107/1.15</f>
        <v>39.382608695652173</v>
      </c>
      <c r="J107" s="3">
        <f>H107-I107</f>
        <v>5.9073913043478257</v>
      </c>
      <c r="K107" s="5">
        <f>I107+J107+G107</f>
        <v>45.49</v>
      </c>
      <c r="L107" s="5">
        <v>45.49</v>
      </c>
      <c r="M107" s="4" t="s">
        <v>2</v>
      </c>
      <c r="N107" s="1">
        <v>39.380000000000003</v>
      </c>
      <c r="O107" s="3">
        <f>N107*0.9</f>
        <v>35.442</v>
      </c>
      <c r="P107" s="3">
        <f>O107*1.15</f>
        <v>40.758299999999998</v>
      </c>
      <c r="Q107" s="5">
        <f>P107+G107</f>
        <v>40.958300000000001</v>
      </c>
    </row>
    <row r="108" spans="1:17" x14ac:dyDescent="0.2">
      <c r="A108" s="7">
        <v>1030985</v>
      </c>
      <c r="B108" s="7" t="s">
        <v>9</v>
      </c>
      <c r="C108" s="6">
        <v>15.99</v>
      </c>
      <c r="D108" s="5">
        <v>1.5</v>
      </c>
      <c r="E108" s="5">
        <v>14.49</v>
      </c>
      <c r="F108" s="3">
        <v>12.43</v>
      </c>
      <c r="G108" s="1">
        <v>0.2</v>
      </c>
      <c r="H108" s="3">
        <f>E108-G108</f>
        <v>14.290000000000001</v>
      </c>
      <c r="I108" s="3">
        <f>H108/1.15</f>
        <v>12.426086956521742</v>
      </c>
      <c r="J108" s="3">
        <f>H108-I108</f>
        <v>1.8639130434782594</v>
      </c>
      <c r="K108" s="5">
        <f>I108+J108+G108</f>
        <v>14.49</v>
      </c>
      <c r="L108" s="5">
        <v>14.49</v>
      </c>
      <c r="M108" s="4" t="s">
        <v>2</v>
      </c>
      <c r="N108" s="1">
        <v>12.43</v>
      </c>
      <c r="O108" s="3">
        <f>N108*0.9</f>
        <v>11.186999999999999</v>
      </c>
      <c r="P108" s="3">
        <f>O108*1.15</f>
        <v>12.865049999999998</v>
      </c>
      <c r="Q108" s="5">
        <f>P108+G108</f>
        <v>13.065049999999998</v>
      </c>
    </row>
    <row r="109" spans="1:17" x14ac:dyDescent="0.2">
      <c r="A109" s="7">
        <v>1030986</v>
      </c>
      <c r="B109" s="7" t="s">
        <v>10</v>
      </c>
      <c r="C109" s="6">
        <v>15.99</v>
      </c>
      <c r="D109" s="5">
        <v>1.5</v>
      </c>
      <c r="E109" s="5">
        <v>14.49</v>
      </c>
      <c r="F109" s="3">
        <v>12.43</v>
      </c>
      <c r="G109" s="1">
        <v>0.2</v>
      </c>
      <c r="H109" s="3">
        <f>E109-G109</f>
        <v>14.290000000000001</v>
      </c>
      <c r="I109" s="3">
        <f>H109/1.15</f>
        <v>12.426086956521742</v>
      </c>
      <c r="J109" s="3">
        <f>H109-I109</f>
        <v>1.8639130434782594</v>
      </c>
      <c r="K109" s="5">
        <f>I109+J109+G109</f>
        <v>14.49</v>
      </c>
      <c r="L109" s="5">
        <v>14.49</v>
      </c>
      <c r="M109" s="4" t="s">
        <v>2</v>
      </c>
      <c r="N109" s="1">
        <v>12.43</v>
      </c>
      <c r="O109" s="3">
        <f>N109*0.9</f>
        <v>11.186999999999999</v>
      </c>
      <c r="P109" s="3">
        <f>O109*1.15</f>
        <v>12.865049999999998</v>
      </c>
      <c r="Q109" s="5">
        <f>P109+G109</f>
        <v>13.065049999999998</v>
      </c>
    </row>
    <row r="110" spans="1:17" x14ac:dyDescent="0.2">
      <c r="A110" s="7">
        <v>1017923</v>
      </c>
      <c r="B110" s="7" t="s">
        <v>8</v>
      </c>
      <c r="C110" s="6">
        <v>47.99</v>
      </c>
      <c r="D110" s="5">
        <v>2.5</v>
      </c>
      <c r="E110" s="5">
        <v>45.49</v>
      </c>
      <c r="F110" s="3">
        <v>39.380000000000003</v>
      </c>
      <c r="G110" s="1">
        <v>0.2</v>
      </c>
      <c r="H110" s="3">
        <f>E110-G110</f>
        <v>45.29</v>
      </c>
      <c r="I110" s="3">
        <f>H110/1.15</f>
        <v>39.382608695652173</v>
      </c>
      <c r="J110" s="3">
        <f>H110-I110</f>
        <v>5.9073913043478257</v>
      </c>
      <c r="K110" s="5">
        <f>I110+J110+G110</f>
        <v>45.49</v>
      </c>
      <c r="L110" s="5">
        <v>45.49</v>
      </c>
      <c r="M110" s="4" t="s">
        <v>2</v>
      </c>
      <c r="N110" s="1">
        <v>39.380000000000003</v>
      </c>
      <c r="O110" s="3">
        <f>N110*0.9</f>
        <v>35.442</v>
      </c>
      <c r="P110" s="3">
        <f>O110*1.15</f>
        <v>40.758299999999998</v>
      </c>
      <c r="Q110" s="5">
        <f>P110+G110</f>
        <v>40.958300000000001</v>
      </c>
    </row>
    <row r="111" spans="1:17" x14ac:dyDescent="0.2">
      <c r="A111" s="7">
        <v>1017281</v>
      </c>
      <c r="B111" s="7" t="s">
        <v>5</v>
      </c>
      <c r="C111" s="6">
        <v>44.99</v>
      </c>
      <c r="D111" s="5">
        <v>2</v>
      </c>
      <c r="E111" s="5">
        <v>42.99</v>
      </c>
      <c r="F111" s="3">
        <v>37.21</v>
      </c>
      <c r="G111" s="1">
        <v>0.2</v>
      </c>
      <c r="H111" s="3">
        <f>E111-G111</f>
        <v>42.79</v>
      </c>
      <c r="I111" s="3">
        <f>H111/1.15</f>
        <v>37.208695652173915</v>
      </c>
      <c r="J111" s="3">
        <f>H111-I111</f>
        <v>5.5813043478260838</v>
      </c>
      <c r="K111" s="5">
        <f>I111+J111+G111</f>
        <v>42.99</v>
      </c>
      <c r="L111" s="5">
        <v>42.99</v>
      </c>
      <c r="M111" s="4" t="s">
        <v>2</v>
      </c>
      <c r="N111" s="1">
        <v>37.21</v>
      </c>
      <c r="O111" s="3">
        <f>N111*0.9</f>
        <v>33.489000000000004</v>
      </c>
      <c r="P111" s="3">
        <f>O111*1.15</f>
        <v>38.512350000000005</v>
      </c>
      <c r="Q111" s="5">
        <f>P111+G111</f>
        <v>38.712350000000008</v>
      </c>
    </row>
    <row r="112" spans="1:17" x14ac:dyDescent="0.2">
      <c r="A112" s="7">
        <v>1017280</v>
      </c>
      <c r="B112" s="7" t="s">
        <v>6</v>
      </c>
      <c r="C112" s="6">
        <v>44.99</v>
      </c>
      <c r="D112" s="5">
        <v>2</v>
      </c>
      <c r="E112" s="5">
        <v>42.99</v>
      </c>
      <c r="F112" s="3">
        <v>37.21</v>
      </c>
      <c r="G112" s="1">
        <v>0.2</v>
      </c>
      <c r="H112" s="3">
        <f>E112-G112</f>
        <v>42.79</v>
      </c>
      <c r="I112" s="3">
        <f>H112/1.15</f>
        <v>37.208695652173915</v>
      </c>
      <c r="J112" s="3">
        <f>H112-I112</f>
        <v>5.5813043478260838</v>
      </c>
      <c r="K112" s="5">
        <f>I112+J112+G112</f>
        <v>42.99</v>
      </c>
      <c r="L112" s="5">
        <v>42.99</v>
      </c>
      <c r="M112" s="4" t="s">
        <v>2</v>
      </c>
      <c r="N112" s="1">
        <v>37.21</v>
      </c>
      <c r="O112" s="3">
        <f>N112*0.9</f>
        <v>33.489000000000004</v>
      </c>
      <c r="P112" s="3">
        <f>O112*1.15</f>
        <v>38.512350000000005</v>
      </c>
      <c r="Q112" s="5">
        <f>P112+G112</f>
        <v>38.712350000000008</v>
      </c>
    </row>
    <row r="113" spans="1:17" x14ac:dyDescent="0.2">
      <c r="A113" s="7">
        <v>1000181</v>
      </c>
      <c r="B113" s="7" t="s">
        <v>3</v>
      </c>
      <c r="C113" s="6">
        <v>19.989999999999998</v>
      </c>
      <c r="D113" s="5">
        <v>1.5</v>
      </c>
      <c r="E113" s="5">
        <v>18.489999999999998</v>
      </c>
      <c r="F113" s="3">
        <v>15.9</v>
      </c>
      <c r="G113" s="1">
        <v>0.2</v>
      </c>
      <c r="H113" s="3">
        <f>E113-G113</f>
        <v>18.29</v>
      </c>
      <c r="I113" s="3">
        <f>H113/1.15</f>
        <v>15.904347826086957</v>
      </c>
      <c r="J113" s="3">
        <f>H113-I113</f>
        <v>2.3856521739130425</v>
      </c>
      <c r="K113" s="5">
        <f>I113+J113+G113</f>
        <v>18.489999999999998</v>
      </c>
      <c r="L113" s="5">
        <v>18.489999999999998</v>
      </c>
      <c r="M113" s="4" t="s">
        <v>2</v>
      </c>
      <c r="N113" s="1">
        <v>15.9</v>
      </c>
      <c r="O113" s="3">
        <f>N113*0.9</f>
        <v>14.31</v>
      </c>
      <c r="P113" s="3">
        <f>O113*1.15</f>
        <v>16.456499999999998</v>
      </c>
      <c r="Q113" s="5">
        <f>P113+G113</f>
        <v>16.656499999999998</v>
      </c>
    </row>
    <row r="114" spans="1:17" x14ac:dyDescent="0.2">
      <c r="A114" s="7">
        <v>1001076</v>
      </c>
      <c r="B114" s="7" t="s">
        <v>4</v>
      </c>
      <c r="C114" s="6">
        <v>19.989999999999998</v>
      </c>
      <c r="D114" s="5">
        <v>1.5</v>
      </c>
      <c r="E114" s="5">
        <v>18.489999999999998</v>
      </c>
      <c r="F114" s="3">
        <v>15.9</v>
      </c>
      <c r="G114" s="1">
        <v>0.2</v>
      </c>
      <c r="H114" s="3">
        <f>E114-G114</f>
        <v>18.29</v>
      </c>
      <c r="I114" s="3">
        <f>H114/1.15</f>
        <v>15.904347826086957</v>
      </c>
      <c r="J114" s="3">
        <f>H114-I114</f>
        <v>2.3856521739130425</v>
      </c>
      <c r="K114" s="5">
        <f>I114+J114+G114</f>
        <v>18.489999999999998</v>
      </c>
      <c r="L114" s="5">
        <v>18.489999999999998</v>
      </c>
      <c r="M114" s="4" t="s">
        <v>2</v>
      </c>
      <c r="N114" s="1">
        <v>15.9</v>
      </c>
      <c r="O114" s="3">
        <f>N114*0.9</f>
        <v>14.31</v>
      </c>
      <c r="P114" s="3">
        <f>O114*1.15</f>
        <v>16.456499999999998</v>
      </c>
      <c r="Q114" s="5">
        <f>P114+G114</f>
        <v>16.656499999999998</v>
      </c>
    </row>
    <row r="115" spans="1:17" x14ac:dyDescent="0.2">
      <c r="A115" s="7">
        <v>1007296</v>
      </c>
      <c r="B115" s="7" t="s">
        <v>46</v>
      </c>
      <c r="C115" s="6">
        <v>17.489999999999998</v>
      </c>
      <c r="D115" s="5">
        <v>1</v>
      </c>
      <c r="E115" s="5">
        <v>16.489999999999998</v>
      </c>
      <c r="F115" s="3">
        <v>13.82</v>
      </c>
      <c r="G115" s="1">
        <v>0.6</v>
      </c>
      <c r="H115" s="3">
        <f>E115-G115</f>
        <v>15.889999999999999</v>
      </c>
      <c r="I115" s="3">
        <f>H115/1.15</f>
        <v>13.817391304347826</v>
      </c>
      <c r="J115" s="3">
        <f>H115-I115</f>
        <v>2.072608695652173</v>
      </c>
      <c r="K115" s="5">
        <f>I115+J115+G115</f>
        <v>16.489999999999998</v>
      </c>
      <c r="L115" s="5">
        <v>16.489999999999998</v>
      </c>
      <c r="M115" s="4" t="s">
        <v>19</v>
      </c>
      <c r="N115" s="1">
        <v>13.82</v>
      </c>
      <c r="P115" s="3">
        <f>N115*1.15</f>
        <v>15.892999999999999</v>
      </c>
      <c r="Q115" s="5">
        <f>P115+G115</f>
        <v>16.492999999999999</v>
      </c>
    </row>
    <row r="116" spans="1:17" x14ac:dyDescent="0.2">
      <c r="A116" s="7">
        <v>1034619</v>
      </c>
      <c r="B116" s="7" t="s">
        <v>45</v>
      </c>
      <c r="C116" s="6">
        <v>17.489999999999998</v>
      </c>
      <c r="D116" s="5">
        <v>1</v>
      </c>
      <c r="E116" s="5">
        <v>16.489999999999998</v>
      </c>
      <c r="F116" s="3">
        <v>13.82</v>
      </c>
      <c r="G116" s="1">
        <v>0.6</v>
      </c>
      <c r="H116" s="3">
        <f>E116-G116</f>
        <v>15.889999999999999</v>
      </c>
      <c r="I116" s="3">
        <f>H116/1.15</f>
        <v>13.817391304347826</v>
      </c>
      <c r="J116" s="3">
        <f>H116-I116</f>
        <v>2.072608695652173</v>
      </c>
      <c r="K116" s="5">
        <f>I116+J116+G116</f>
        <v>16.489999999999998</v>
      </c>
      <c r="L116" s="5">
        <v>16.489999999999998</v>
      </c>
      <c r="M116" s="4" t="s">
        <v>19</v>
      </c>
      <c r="N116" s="1">
        <v>13.82</v>
      </c>
      <c r="P116" s="3">
        <f>N116*1.15</f>
        <v>15.892999999999999</v>
      </c>
      <c r="Q116" s="5">
        <f>P116+G116</f>
        <v>16.492999999999999</v>
      </c>
    </row>
    <row r="117" spans="1:17" x14ac:dyDescent="0.2">
      <c r="A117" s="7">
        <v>1034620</v>
      </c>
      <c r="B117" s="7" t="s">
        <v>44</v>
      </c>
      <c r="C117" s="6">
        <v>17.489999999999998</v>
      </c>
      <c r="D117" s="5">
        <v>1</v>
      </c>
      <c r="E117" s="5">
        <v>16.489999999999998</v>
      </c>
      <c r="F117" s="3">
        <v>13.82</v>
      </c>
      <c r="G117" s="1">
        <v>0.6</v>
      </c>
      <c r="H117" s="3">
        <f>E117-G117</f>
        <v>15.889999999999999</v>
      </c>
      <c r="I117" s="3">
        <f>H117/1.15</f>
        <v>13.817391304347826</v>
      </c>
      <c r="J117" s="3">
        <f>H117-I117</f>
        <v>2.072608695652173</v>
      </c>
      <c r="K117" s="5">
        <f>I117+J117+G117</f>
        <v>16.489999999999998</v>
      </c>
      <c r="L117" s="5">
        <v>16.489999999999998</v>
      </c>
      <c r="M117" s="4" t="s">
        <v>19</v>
      </c>
      <c r="N117" s="1">
        <v>13.82</v>
      </c>
      <c r="P117" s="3">
        <f>N117*1.15</f>
        <v>15.892999999999999</v>
      </c>
      <c r="Q117" s="5">
        <f>P117+G117</f>
        <v>16.492999999999999</v>
      </c>
    </row>
    <row r="118" spans="1:17" x14ac:dyDescent="0.2">
      <c r="A118" s="7">
        <v>1011376</v>
      </c>
      <c r="B118" s="7" t="s">
        <v>43</v>
      </c>
      <c r="C118" s="6">
        <v>4.1900000000000004</v>
      </c>
      <c r="D118" s="5">
        <v>0.2</v>
      </c>
      <c r="E118" s="5">
        <v>3.99</v>
      </c>
      <c r="F118" s="3">
        <v>3.38</v>
      </c>
      <c r="G118" s="1">
        <v>0.1</v>
      </c>
      <c r="H118" s="3">
        <f>E118-G118</f>
        <v>3.89</v>
      </c>
      <c r="I118" s="3">
        <f>H118/1.15</f>
        <v>3.3826086956521744</v>
      </c>
      <c r="J118" s="3">
        <f>H118-I118</f>
        <v>0.50739130434782576</v>
      </c>
      <c r="K118" s="5">
        <f>I118+J118+G118</f>
        <v>3.99</v>
      </c>
      <c r="L118" s="5">
        <v>3.99</v>
      </c>
      <c r="M118" s="4" t="s">
        <v>19</v>
      </c>
      <c r="N118" s="1">
        <v>3.38</v>
      </c>
      <c r="P118" s="3">
        <f>N118*1.15</f>
        <v>3.8869999999999996</v>
      </c>
      <c r="Q118" s="5">
        <f>P118+G118</f>
        <v>3.9869999999999997</v>
      </c>
    </row>
    <row r="119" spans="1:17" x14ac:dyDescent="0.2">
      <c r="A119" s="7">
        <v>1031358</v>
      </c>
      <c r="B119" s="7" t="s">
        <v>42</v>
      </c>
      <c r="C119" s="6">
        <v>12.8</v>
      </c>
      <c r="D119" s="5">
        <v>1</v>
      </c>
      <c r="E119" s="5">
        <v>11.8</v>
      </c>
      <c r="F119" s="3">
        <v>9.91</v>
      </c>
      <c r="G119" s="1">
        <v>0.4</v>
      </c>
      <c r="H119" s="3">
        <f>E119-G119</f>
        <v>11.4</v>
      </c>
      <c r="I119" s="3">
        <f>H119/1.15</f>
        <v>9.913043478260871</v>
      </c>
      <c r="J119" s="3">
        <f>H119-I119</f>
        <v>1.4869565217391294</v>
      </c>
      <c r="K119" s="5">
        <f>I119+J119+G119</f>
        <v>11.8</v>
      </c>
      <c r="L119" s="5">
        <v>11.8</v>
      </c>
      <c r="M119" s="4" t="s">
        <v>19</v>
      </c>
      <c r="N119" s="1">
        <v>9.91</v>
      </c>
      <c r="P119" s="3">
        <f>N119*1.15</f>
        <v>11.3965</v>
      </c>
      <c r="Q119" s="5">
        <f>P119+G119</f>
        <v>11.7965</v>
      </c>
    </row>
    <row r="120" spans="1:17" x14ac:dyDescent="0.2">
      <c r="A120" s="7">
        <v>1033159</v>
      </c>
      <c r="B120" s="7" t="s">
        <v>41</v>
      </c>
      <c r="C120" s="6">
        <v>12.8</v>
      </c>
      <c r="D120" s="5">
        <v>1</v>
      </c>
      <c r="E120" s="5">
        <v>11.8</v>
      </c>
      <c r="F120" s="3">
        <v>9.91</v>
      </c>
      <c r="G120" s="1">
        <v>0.4</v>
      </c>
      <c r="H120" s="3">
        <f>E120-G120</f>
        <v>11.4</v>
      </c>
      <c r="I120" s="3">
        <f>H120/1.15</f>
        <v>9.913043478260871</v>
      </c>
      <c r="J120" s="3">
        <f>H120-I120</f>
        <v>1.4869565217391294</v>
      </c>
      <c r="K120" s="5">
        <f>I120+J120+G120</f>
        <v>11.8</v>
      </c>
      <c r="L120" s="5">
        <v>11.8</v>
      </c>
      <c r="M120" s="4" t="s">
        <v>19</v>
      </c>
      <c r="N120" s="1">
        <v>9.91</v>
      </c>
      <c r="P120" s="3">
        <f>N120*1.15</f>
        <v>11.3965</v>
      </c>
      <c r="Q120" s="5">
        <f>P120+G120</f>
        <v>11.7965</v>
      </c>
    </row>
    <row r="121" spans="1:17" x14ac:dyDescent="0.2">
      <c r="A121" s="7">
        <v>1033116</v>
      </c>
      <c r="B121" s="7" t="s">
        <v>40</v>
      </c>
      <c r="C121" s="6">
        <v>12.8</v>
      </c>
      <c r="D121" s="5">
        <v>1</v>
      </c>
      <c r="E121" s="5">
        <v>11.8</v>
      </c>
      <c r="F121" s="3">
        <v>9.91</v>
      </c>
      <c r="G121" s="1">
        <v>0.4</v>
      </c>
      <c r="H121" s="3">
        <f>E121-G121</f>
        <v>11.4</v>
      </c>
      <c r="I121" s="3">
        <f>H121/1.15</f>
        <v>9.913043478260871</v>
      </c>
      <c r="J121" s="3">
        <f>H121-I121</f>
        <v>1.4869565217391294</v>
      </c>
      <c r="K121" s="5">
        <f>I121+J121+G121</f>
        <v>11.8</v>
      </c>
      <c r="L121" s="5">
        <v>11.8</v>
      </c>
      <c r="M121" s="4" t="s">
        <v>19</v>
      </c>
      <c r="N121" s="1">
        <v>9.91</v>
      </c>
      <c r="P121" s="3">
        <f>N121*1.15</f>
        <v>11.3965</v>
      </c>
      <c r="Q121" s="5">
        <f>P121+G121</f>
        <v>11.7965</v>
      </c>
    </row>
    <row r="122" spans="1:17" x14ac:dyDescent="0.2">
      <c r="A122" s="7">
        <v>1034687</v>
      </c>
      <c r="B122" s="7" t="s">
        <v>39</v>
      </c>
      <c r="C122" s="6">
        <v>12.95</v>
      </c>
      <c r="D122" s="5">
        <v>1</v>
      </c>
      <c r="E122" s="5">
        <v>11.95</v>
      </c>
      <c r="F122" s="3">
        <v>10.039999999999999</v>
      </c>
      <c r="G122" s="1">
        <v>0.4</v>
      </c>
      <c r="H122" s="3">
        <f>E122-G122</f>
        <v>11.549999999999999</v>
      </c>
      <c r="I122" s="3">
        <f>H122/1.15</f>
        <v>10.043478260869565</v>
      </c>
      <c r="J122" s="3">
        <f>H122-I122</f>
        <v>1.5065217391304344</v>
      </c>
      <c r="K122" s="5">
        <f>I122+J122+G122</f>
        <v>11.95</v>
      </c>
      <c r="L122" s="5">
        <v>11.95</v>
      </c>
      <c r="M122" s="4" t="s">
        <v>19</v>
      </c>
      <c r="N122" s="1">
        <v>10.039999999999999</v>
      </c>
      <c r="P122" s="3">
        <f>N122*1.15</f>
        <v>11.545999999999998</v>
      </c>
      <c r="Q122" s="5">
        <f>P122+G122</f>
        <v>11.945999999999998</v>
      </c>
    </row>
    <row r="123" spans="1:17" x14ac:dyDescent="0.2">
      <c r="A123" s="7">
        <v>1026667</v>
      </c>
      <c r="B123" s="7" t="s">
        <v>38</v>
      </c>
      <c r="C123" s="6">
        <v>34.79</v>
      </c>
      <c r="D123" s="5">
        <v>1.5</v>
      </c>
      <c r="E123" s="5">
        <v>33.29</v>
      </c>
      <c r="F123" s="3">
        <v>27.38</v>
      </c>
      <c r="G123" s="1">
        <v>1.8</v>
      </c>
      <c r="H123" s="3">
        <f>E123-G123</f>
        <v>31.49</v>
      </c>
      <c r="I123" s="3">
        <f>H123/1.15</f>
        <v>27.382608695652173</v>
      </c>
      <c r="J123" s="3">
        <f>H123-I123</f>
        <v>4.107391304347825</v>
      </c>
      <c r="K123" s="5">
        <f>I123+J123+G123</f>
        <v>33.29</v>
      </c>
      <c r="L123" s="5">
        <v>33.29</v>
      </c>
      <c r="M123" s="4" t="s">
        <v>19</v>
      </c>
      <c r="N123" s="1">
        <v>27.38</v>
      </c>
      <c r="P123" s="3">
        <f>N123*1.15</f>
        <v>31.486999999999995</v>
      </c>
      <c r="Q123" s="5">
        <f>P123+G123</f>
        <v>33.286999999999992</v>
      </c>
    </row>
    <row r="124" spans="1:17" x14ac:dyDescent="0.2">
      <c r="A124" s="7">
        <v>1026666</v>
      </c>
      <c r="B124" s="7" t="s">
        <v>37</v>
      </c>
      <c r="C124" s="6">
        <v>34.79</v>
      </c>
      <c r="D124" s="5">
        <v>1.5</v>
      </c>
      <c r="E124" s="5">
        <v>33.29</v>
      </c>
      <c r="F124" s="3">
        <v>27.38</v>
      </c>
      <c r="G124" s="1">
        <v>1.8</v>
      </c>
      <c r="H124" s="3">
        <f>E124-G124</f>
        <v>31.49</v>
      </c>
      <c r="I124" s="3">
        <f>H124/1.15</f>
        <v>27.382608695652173</v>
      </c>
      <c r="J124" s="3">
        <f>H124-I124</f>
        <v>4.107391304347825</v>
      </c>
      <c r="K124" s="5">
        <f>I124+J124+G124</f>
        <v>33.29</v>
      </c>
      <c r="L124" s="5">
        <v>33.29</v>
      </c>
      <c r="M124" s="4" t="s">
        <v>19</v>
      </c>
      <c r="N124" s="1">
        <v>27.38</v>
      </c>
      <c r="P124" s="3">
        <f>N124*1.15</f>
        <v>31.486999999999995</v>
      </c>
      <c r="Q124" s="5">
        <f>P124+G124</f>
        <v>33.286999999999992</v>
      </c>
    </row>
    <row r="125" spans="1:17" x14ac:dyDescent="0.2">
      <c r="A125" s="7">
        <v>1026668</v>
      </c>
      <c r="B125" s="7" t="s">
        <v>36</v>
      </c>
      <c r="C125" s="6">
        <v>34.79</v>
      </c>
      <c r="D125" s="5">
        <v>1.5</v>
      </c>
      <c r="E125" s="5">
        <v>33.29</v>
      </c>
      <c r="F125" s="3">
        <v>27.38</v>
      </c>
      <c r="G125" s="1">
        <v>1.8</v>
      </c>
      <c r="H125" s="3">
        <f>E125-G125</f>
        <v>31.49</v>
      </c>
      <c r="I125" s="3">
        <f>H125/1.15</f>
        <v>27.382608695652173</v>
      </c>
      <c r="J125" s="3">
        <f>H125-I125</f>
        <v>4.107391304347825</v>
      </c>
      <c r="K125" s="5">
        <f>I125+J125+G125</f>
        <v>33.29</v>
      </c>
      <c r="L125" s="5">
        <v>33.29</v>
      </c>
      <c r="M125" s="4" t="s">
        <v>19</v>
      </c>
      <c r="N125" s="1">
        <v>27.38</v>
      </c>
      <c r="P125" s="3">
        <f>N125*1.15</f>
        <v>31.486999999999995</v>
      </c>
      <c r="Q125" s="5">
        <f>P125+G125</f>
        <v>33.286999999999992</v>
      </c>
    </row>
    <row r="126" spans="1:17" x14ac:dyDescent="0.2">
      <c r="A126" s="7">
        <v>1033983</v>
      </c>
      <c r="B126" s="7" t="s">
        <v>35</v>
      </c>
      <c r="C126" s="6">
        <v>28.28</v>
      </c>
      <c r="D126" s="5">
        <v>2</v>
      </c>
      <c r="E126" s="5">
        <v>26.28</v>
      </c>
      <c r="F126" s="3">
        <v>21.81</v>
      </c>
      <c r="G126" s="1">
        <v>1.2</v>
      </c>
      <c r="H126" s="3">
        <f>E126-G126</f>
        <v>25.080000000000002</v>
      </c>
      <c r="I126" s="3">
        <f>H126/1.15</f>
        <v>21.808695652173917</v>
      </c>
      <c r="J126" s="3">
        <f>H126-I126</f>
        <v>3.271304347826085</v>
      </c>
      <c r="K126" s="5">
        <f>I126+J126+G126</f>
        <v>26.28</v>
      </c>
      <c r="L126" s="5">
        <v>26.28</v>
      </c>
      <c r="M126" s="4" t="s">
        <v>19</v>
      </c>
      <c r="N126" s="1">
        <v>21.81</v>
      </c>
      <c r="P126" s="3">
        <f>N126*1.15</f>
        <v>25.081499999999998</v>
      </c>
      <c r="Q126" s="5">
        <f>P126+G126</f>
        <v>26.281499999999998</v>
      </c>
    </row>
    <row r="127" spans="1:17" x14ac:dyDescent="0.2">
      <c r="A127" s="7">
        <v>1034276</v>
      </c>
      <c r="B127" s="7" t="s">
        <v>34</v>
      </c>
      <c r="C127" s="6">
        <v>29.98</v>
      </c>
      <c r="D127" s="5">
        <v>2</v>
      </c>
      <c r="E127" s="5">
        <v>27.98</v>
      </c>
      <c r="F127" s="3">
        <v>23.29</v>
      </c>
      <c r="G127" s="1">
        <v>1.2</v>
      </c>
      <c r="H127" s="3">
        <f>E127-G127</f>
        <v>26.78</v>
      </c>
      <c r="I127" s="3">
        <f>H127/1.15</f>
        <v>23.286956521739132</v>
      </c>
      <c r="J127" s="3">
        <f>H127-I127</f>
        <v>3.4930434782608693</v>
      </c>
      <c r="K127" s="5">
        <f>I127+J127+G127</f>
        <v>27.98</v>
      </c>
      <c r="L127" s="5">
        <v>27.98</v>
      </c>
      <c r="M127" s="4" t="s">
        <v>19</v>
      </c>
      <c r="N127" s="1">
        <v>23.29</v>
      </c>
      <c r="P127" s="3">
        <f>N127*1.15</f>
        <v>26.783499999999997</v>
      </c>
      <c r="Q127" s="5">
        <f>P127+G127</f>
        <v>27.983499999999996</v>
      </c>
    </row>
    <row r="128" spans="1:17" x14ac:dyDescent="0.2">
      <c r="A128" s="7">
        <v>1001614</v>
      </c>
      <c r="B128" s="7" t="s">
        <v>33</v>
      </c>
      <c r="C128" s="6">
        <v>26.49</v>
      </c>
      <c r="D128" s="5">
        <v>2</v>
      </c>
      <c r="E128" s="5">
        <v>24.49</v>
      </c>
      <c r="F128" s="3">
        <v>20.25</v>
      </c>
      <c r="G128" s="1">
        <v>1.2</v>
      </c>
      <c r="H128" s="3">
        <f>E128-G128</f>
        <v>23.29</v>
      </c>
      <c r="I128" s="3">
        <f>H128/1.15</f>
        <v>20.252173913043478</v>
      </c>
      <c r="J128" s="3">
        <f>H128-I128</f>
        <v>3.037826086956521</v>
      </c>
      <c r="K128" s="5">
        <f>I128+J128+G128</f>
        <v>24.49</v>
      </c>
      <c r="L128" s="5">
        <v>24.49</v>
      </c>
      <c r="M128" s="4" t="s">
        <v>19</v>
      </c>
      <c r="N128" s="1">
        <v>20.25</v>
      </c>
      <c r="P128" s="3">
        <f>N128*1.15</f>
        <v>23.287499999999998</v>
      </c>
      <c r="Q128" s="5">
        <f>P128+G128</f>
        <v>24.487499999999997</v>
      </c>
    </row>
    <row r="129" spans="1:17" x14ac:dyDescent="0.2">
      <c r="A129" s="7">
        <v>1017102</v>
      </c>
      <c r="B129" s="7" t="s">
        <v>32</v>
      </c>
      <c r="C129" s="6">
        <v>34.79</v>
      </c>
      <c r="D129" s="5">
        <v>1.5</v>
      </c>
      <c r="E129" s="5">
        <v>33.29</v>
      </c>
      <c r="F129" s="3">
        <v>27.38</v>
      </c>
      <c r="G129" s="1">
        <v>1.8</v>
      </c>
      <c r="H129" s="3">
        <f>E129-G129</f>
        <v>31.49</v>
      </c>
      <c r="I129" s="3">
        <f>H129/1.15</f>
        <v>27.382608695652173</v>
      </c>
      <c r="J129" s="3">
        <f>H129-I129</f>
        <v>4.107391304347825</v>
      </c>
      <c r="K129" s="5">
        <f>I129+J129+G129</f>
        <v>33.29</v>
      </c>
      <c r="L129" s="5">
        <v>33.29</v>
      </c>
      <c r="M129" s="4" t="s">
        <v>19</v>
      </c>
      <c r="N129" s="1">
        <v>27.38</v>
      </c>
      <c r="P129" s="3">
        <f>N129*1.15</f>
        <v>31.486999999999995</v>
      </c>
      <c r="Q129" s="5">
        <f>P129+G129</f>
        <v>33.286999999999992</v>
      </c>
    </row>
    <row r="130" spans="1:17" x14ac:dyDescent="0.2">
      <c r="A130" s="7">
        <v>1018102</v>
      </c>
      <c r="B130" s="7" t="s">
        <v>31</v>
      </c>
      <c r="C130" s="6">
        <v>27.49</v>
      </c>
      <c r="D130" s="5">
        <v>2</v>
      </c>
      <c r="E130" s="5">
        <v>25.49</v>
      </c>
      <c r="F130" s="3">
        <v>21.12</v>
      </c>
      <c r="G130" s="1">
        <v>1.2</v>
      </c>
      <c r="H130" s="3">
        <f>E130-G130</f>
        <v>24.29</v>
      </c>
      <c r="I130" s="3">
        <f>H130/1.15</f>
        <v>21.121739130434783</v>
      </c>
      <c r="J130" s="3">
        <f>H130-I130</f>
        <v>3.1682608695652164</v>
      </c>
      <c r="K130" s="5">
        <f>I130+J130+G130</f>
        <v>25.49</v>
      </c>
      <c r="L130" s="5">
        <v>25.49</v>
      </c>
      <c r="M130" s="4" t="s">
        <v>19</v>
      </c>
      <c r="N130" s="1">
        <v>21.12</v>
      </c>
      <c r="P130" s="3">
        <f>N130*1.15</f>
        <v>24.288</v>
      </c>
      <c r="Q130" s="5">
        <f>P130+G130</f>
        <v>25.488</v>
      </c>
    </row>
    <row r="131" spans="1:17" x14ac:dyDescent="0.2">
      <c r="A131" s="7">
        <v>1007387</v>
      </c>
      <c r="B131" s="7" t="s">
        <v>30</v>
      </c>
      <c r="C131" s="6">
        <v>29.98</v>
      </c>
      <c r="D131" s="5">
        <v>2</v>
      </c>
      <c r="E131" s="5">
        <v>27.98</v>
      </c>
      <c r="F131" s="3">
        <v>23.29</v>
      </c>
      <c r="G131" s="1">
        <v>1.2</v>
      </c>
      <c r="H131" s="3">
        <f>E131-G131</f>
        <v>26.78</v>
      </c>
      <c r="I131" s="3">
        <f>H131/1.15</f>
        <v>23.286956521739132</v>
      </c>
      <c r="J131" s="3">
        <f>H131-I131</f>
        <v>3.4930434782608693</v>
      </c>
      <c r="K131" s="5">
        <f>I131+J131+G131</f>
        <v>27.98</v>
      </c>
      <c r="L131" s="5">
        <v>27.98</v>
      </c>
      <c r="M131" s="4" t="s">
        <v>19</v>
      </c>
      <c r="N131" s="1">
        <v>23.29</v>
      </c>
      <c r="P131" s="3">
        <f>N131*1.15</f>
        <v>26.783499999999997</v>
      </c>
      <c r="Q131" s="5">
        <f>P131+G131</f>
        <v>27.983499999999996</v>
      </c>
    </row>
    <row r="132" spans="1:17" x14ac:dyDescent="0.2">
      <c r="A132" s="7">
        <v>1001396</v>
      </c>
      <c r="B132" s="7" t="s">
        <v>29</v>
      </c>
      <c r="C132" s="6">
        <v>26.49</v>
      </c>
      <c r="D132" s="5">
        <v>2</v>
      </c>
      <c r="E132" s="5">
        <v>24.49</v>
      </c>
      <c r="F132" s="3">
        <v>20.25</v>
      </c>
      <c r="G132" s="1">
        <v>1.2</v>
      </c>
      <c r="H132" s="3">
        <f>E132-G132</f>
        <v>23.29</v>
      </c>
      <c r="I132" s="3">
        <f>H132/1.15</f>
        <v>20.252173913043478</v>
      </c>
      <c r="J132" s="3">
        <f>H132-I132</f>
        <v>3.037826086956521</v>
      </c>
      <c r="K132" s="5">
        <f>I132+J132+G132</f>
        <v>24.49</v>
      </c>
      <c r="L132" s="5">
        <v>24.49</v>
      </c>
      <c r="M132" s="4" t="s">
        <v>19</v>
      </c>
      <c r="N132" s="1">
        <v>20.25</v>
      </c>
      <c r="P132" s="3">
        <f>N132*1.15</f>
        <v>23.287499999999998</v>
      </c>
      <c r="Q132" s="5">
        <f>P132+G132</f>
        <v>24.487499999999997</v>
      </c>
    </row>
    <row r="133" spans="1:17" x14ac:dyDescent="0.2">
      <c r="A133" s="7">
        <v>1027681</v>
      </c>
      <c r="B133" s="7" t="s">
        <v>28</v>
      </c>
      <c r="C133" s="6">
        <v>34.79</v>
      </c>
      <c r="D133" s="5">
        <v>1.5</v>
      </c>
      <c r="E133" s="5">
        <v>33.29</v>
      </c>
      <c r="F133" s="3">
        <v>27.38</v>
      </c>
      <c r="G133" s="1">
        <v>1.8</v>
      </c>
      <c r="H133" s="3">
        <f>E133-G133</f>
        <v>31.49</v>
      </c>
      <c r="I133" s="3">
        <f>H133/1.15</f>
        <v>27.382608695652173</v>
      </c>
      <c r="J133" s="3">
        <f>H133-I133</f>
        <v>4.107391304347825</v>
      </c>
      <c r="K133" s="5">
        <f>I133+J133+G133</f>
        <v>33.29</v>
      </c>
      <c r="L133" s="5">
        <v>33.29</v>
      </c>
      <c r="M133" s="4" t="s">
        <v>19</v>
      </c>
      <c r="N133" s="1">
        <v>27.38</v>
      </c>
      <c r="P133" s="3">
        <f>N133*1.15</f>
        <v>31.486999999999995</v>
      </c>
      <c r="Q133" s="5">
        <f>P133+G133</f>
        <v>33.286999999999992</v>
      </c>
    </row>
    <row r="134" spans="1:17" x14ac:dyDescent="0.2">
      <c r="A134" s="7">
        <v>1019122</v>
      </c>
      <c r="B134" s="7" t="s">
        <v>27</v>
      </c>
      <c r="C134" s="6">
        <v>18.59</v>
      </c>
      <c r="D134" s="5">
        <v>1</v>
      </c>
      <c r="E134" s="5">
        <v>17.59</v>
      </c>
      <c r="F134" s="3">
        <v>14.77</v>
      </c>
      <c r="G134" s="1">
        <v>0.6</v>
      </c>
      <c r="H134" s="3">
        <f>E134-G134</f>
        <v>16.989999999999998</v>
      </c>
      <c r="I134" s="3">
        <f>H134/1.15</f>
        <v>14.773913043478261</v>
      </c>
      <c r="J134" s="3">
        <f>H134-I134</f>
        <v>2.2160869565217372</v>
      </c>
      <c r="K134" s="5">
        <f>I134+J134+G134</f>
        <v>17.59</v>
      </c>
      <c r="L134" s="5">
        <v>17.59</v>
      </c>
      <c r="M134" s="4" t="s">
        <v>19</v>
      </c>
      <c r="N134" s="1">
        <v>14.77</v>
      </c>
      <c r="P134" s="3">
        <f>N134*1.15</f>
        <v>16.985499999999998</v>
      </c>
      <c r="Q134" s="5">
        <f>P134+G134</f>
        <v>17.5855</v>
      </c>
    </row>
    <row r="135" spans="1:17" x14ac:dyDescent="0.2">
      <c r="A135" s="7">
        <v>1027647</v>
      </c>
      <c r="B135" s="7" t="s">
        <v>26</v>
      </c>
      <c r="C135" s="6">
        <v>18.59</v>
      </c>
      <c r="D135" s="5">
        <v>1</v>
      </c>
      <c r="E135" s="5">
        <v>17.59</v>
      </c>
      <c r="F135" s="3">
        <v>14.77</v>
      </c>
      <c r="G135" s="1">
        <v>0.6</v>
      </c>
      <c r="H135" s="3">
        <f>E135-G135</f>
        <v>16.989999999999998</v>
      </c>
      <c r="I135" s="3">
        <f>H135/1.15</f>
        <v>14.773913043478261</v>
      </c>
      <c r="J135" s="3">
        <f>H135-I135</f>
        <v>2.2160869565217372</v>
      </c>
      <c r="K135" s="5">
        <f>I135+J135+G135</f>
        <v>17.59</v>
      </c>
      <c r="L135" s="5">
        <v>17.59</v>
      </c>
      <c r="M135" s="4" t="s">
        <v>19</v>
      </c>
      <c r="N135" s="1">
        <v>14.77</v>
      </c>
      <c r="P135" s="3">
        <f>N135*1.15</f>
        <v>16.985499999999998</v>
      </c>
      <c r="Q135" s="5">
        <f>P135+G135</f>
        <v>17.5855</v>
      </c>
    </row>
    <row r="136" spans="1:17" x14ac:dyDescent="0.2">
      <c r="A136" s="7">
        <v>1000237</v>
      </c>
      <c r="B136" s="7" t="s">
        <v>25</v>
      </c>
      <c r="C136" s="6">
        <v>4</v>
      </c>
      <c r="D136" s="5">
        <v>0.25</v>
      </c>
      <c r="E136" s="5">
        <v>3.75</v>
      </c>
      <c r="F136" s="3">
        <v>3.17</v>
      </c>
      <c r="G136" s="1">
        <v>0.1</v>
      </c>
      <c r="H136" s="3">
        <f>E136-G136</f>
        <v>3.65</v>
      </c>
      <c r="I136" s="3">
        <f>H136/1.15</f>
        <v>3.1739130434782612</v>
      </c>
      <c r="J136" s="3">
        <f>H136-I136</f>
        <v>0.47608695652173871</v>
      </c>
      <c r="K136" s="5">
        <f>I136+J136+G136</f>
        <v>3.75</v>
      </c>
      <c r="L136" s="5">
        <v>3.75</v>
      </c>
      <c r="M136" s="4" t="s">
        <v>19</v>
      </c>
      <c r="N136" s="1">
        <v>3.17</v>
      </c>
      <c r="P136" s="3">
        <f>N136*1.15</f>
        <v>3.6454999999999997</v>
      </c>
      <c r="Q136" s="5">
        <f>P136+G136</f>
        <v>3.7454999999999998</v>
      </c>
    </row>
    <row r="137" spans="1:17" x14ac:dyDescent="0.2">
      <c r="A137" s="7">
        <v>1033211</v>
      </c>
      <c r="B137" s="7" t="s">
        <v>24</v>
      </c>
      <c r="C137" s="6">
        <v>17.989999999999998</v>
      </c>
      <c r="D137" s="5">
        <v>1.5</v>
      </c>
      <c r="E137" s="5">
        <v>16.489999999999998</v>
      </c>
      <c r="F137" s="3">
        <v>13.82</v>
      </c>
      <c r="G137" s="1">
        <v>0.6</v>
      </c>
      <c r="H137" s="3">
        <f>E137-G137</f>
        <v>15.889999999999999</v>
      </c>
      <c r="I137" s="3">
        <f>H137/1.15</f>
        <v>13.817391304347826</v>
      </c>
      <c r="J137" s="3">
        <f>H137-I137</f>
        <v>2.072608695652173</v>
      </c>
      <c r="K137" s="5">
        <f>I137+J137+G137</f>
        <v>16.489999999999998</v>
      </c>
      <c r="L137" s="5">
        <v>16.489999999999998</v>
      </c>
      <c r="M137" s="4" t="s">
        <v>19</v>
      </c>
      <c r="N137" s="1">
        <v>13.82</v>
      </c>
      <c r="P137" s="3">
        <f>N137*1.15</f>
        <v>15.892999999999999</v>
      </c>
      <c r="Q137" s="5">
        <f>P137+G137</f>
        <v>16.492999999999999</v>
      </c>
    </row>
    <row r="138" spans="1:17" x14ac:dyDescent="0.2">
      <c r="A138" s="7">
        <v>1018854</v>
      </c>
      <c r="B138" s="7" t="s">
        <v>23</v>
      </c>
      <c r="C138" s="6">
        <v>17.989999999999998</v>
      </c>
      <c r="D138" s="5">
        <v>1</v>
      </c>
      <c r="E138" s="5">
        <v>16.989999999999998</v>
      </c>
      <c r="F138" s="3">
        <v>14.25</v>
      </c>
      <c r="G138" s="1">
        <v>0.6</v>
      </c>
      <c r="H138" s="3">
        <f>E138-G138</f>
        <v>16.389999999999997</v>
      </c>
      <c r="I138" s="3">
        <f>H138/1.15</f>
        <v>14.252173913043476</v>
      </c>
      <c r="J138" s="3">
        <f>H138-I138</f>
        <v>2.1378260869565207</v>
      </c>
      <c r="K138" s="5">
        <f>I138+J138+G138</f>
        <v>16.989999999999998</v>
      </c>
      <c r="L138" s="5">
        <v>16.989999999999998</v>
      </c>
      <c r="M138" s="4" t="s">
        <v>19</v>
      </c>
      <c r="N138" s="1">
        <v>14.25</v>
      </c>
      <c r="P138" s="3">
        <f>N138*1.15</f>
        <v>16.387499999999999</v>
      </c>
      <c r="Q138" s="5">
        <f>P138+G138</f>
        <v>16.987500000000001</v>
      </c>
    </row>
    <row r="139" spans="1:17" x14ac:dyDescent="0.2">
      <c r="A139" s="7">
        <v>1027785</v>
      </c>
      <c r="B139" s="7" t="s">
        <v>22</v>
      </c>
      <c r="C139" s="6">
        <v>24.99</v>
      </c>
      <c r="D139" s="5">
        <v>2</v>
      </c>
      <c r="E139" s="5">
        <v>22.99</v>
      </c>
      <c r="F139" s="3">
        <v>18.95</v>
      </c>
      <c r="G139" s="1">
        <v>1.2</v>
      </c>
      <c r="H139" s="3">
        <f>E139-G139</f>
        <v>21.79</v>
      </c>
      <c r="I139" s="3">
        <f>H139/1.15</f>
        <v>18.947826086956521</v>
      </c>
      <c r="J139" s="3">
        <f>H139-I139</f>
        <v>2.842173913043478</v>
      </c>
      <c r="K139" s="5">
        <f>I139+J139+G139</f>
        <v>22.99</v>
      </c>
      <c r="L139" s="5">
        <v>22.99</v>
      </c>
      <c r="M139" s="4" t="s">
        <v>19</v>
      </c>
      <c r="N139" s="1">
        <v>18.95</v>
      </c>
      <c r="P139" s="3">
        <f>N139*1.15</f>
        <v>21.792499999999997</v>
      </c>
      <c r="Q139" s="5">
        <f>P139+G139</f>
        <v>22.992499999999996</v>
      </c>
    </row>
    <row r="140" spans="1:17" x14ac:dyDescent="0.2">
      <c r="A140" s="7">
        <v>1012936</v>
      </c>
      <c r="B140" s="7" t="s">
        <v>21</v>
      </c>
      <c r="C140" s="6">
        <v>4.1900000000000004</v>
      </c>
      <c r="D140" s="5">
        <v>0.3</v>
      </c>
      <c r="E140" s="5">
        <v>3.89</v>
      </c>
      <c r="F140" s="3">
        <v>3.3</v>
      </c>
      <c r="G140" s="1">
        <v>0.1</v>
      </c>
      <c r="H140" s="3">
        <f>E140-G140</f>
        <v>3.79</v>
      </c>
      <c r="I140" s="3">
        <f>H140/1.15</f>
        <v>3.2956521739130435</v>
      </c>
      <c r="J140" s="3">
        <f>H140-I140</f>
        <v>0.49434782608695649</v>
      </c>
      <c r="K140" s="5">
        <f>I140+J140+G140</f>
        <v>3.89</v>
      </c>
      <c r="L140" s="5">
        <v>3.89</v>
      </c>
      <c r="M140" s="4" t="s">
        <v>19</v>
      </c>
      <c r="N140" s="1">
        <v>3.3</v>
      </c>
      <c r="P140" s="3">
        <f>N140*1.15</f>
        <v>3.7949999999999995</v>
      </c>
      <c r="Q140" s="5">
        <f>P140+G140</f>
        <v>3.8949999999999996</v>
      </c>
    </row>
    <row r="141" spans="1:17" x14ac:dyDescent="0.2">
      <c r="A141" s="7">
        <v>1012269</v>
      </c>
      <c r="B141" s="7" t="s">
        <v>20</v>
      </c>
      <c r="C141" s="6">
        <v>26.49</v>
      </c>
      <c r="D141" s="5">
        <v>2</v>
      </c>
      <c r="E141" s="5">
        <v>24.49</v>
      </c>
      <c r="F141" s="3">
        <v>20.25</v>
      </c>
      <c r="G141" s="1">
        <v>1.2</v>
      </c>
      <c r="H141" s="3">
        <f>E141-G141</f>
        <v>23.29</v>
      </c>
      <c r="I141" s="3">
        <f>H141/1.15</f>
        <v>20.252173913043478</v>
      </c>
      <c r="J141" s="3">
        <f>H141-I141</f>
        <v>3.037826086956521</v>
      </c>
      <c r="K141" s="5">
        <f>I141+J141+G141</f>
        <v>24.49</v>
      </c>
      <c r="L141" s="5">
        <v>24.49</v>
      </c>
      <c r="M141" s="4" t="s">
        <v>19</v>
      </c>
      <c r="N141" s="1">
        <v>20.25</v>
      </c>
      <c r="P141" s="3">
        <f>N141*1.15</f>
        <v>23.287499999999998</v>
      </c>
      <c r="Q141" s="5">
        <f>P141+G141</f>
        <v>24.487499999999997</v>
      </c>
    </row>
    <row r="142" spans="1:17" x14ac:dyDescent="0.2">
      <c r="P142" s="3"/>
      <c r="Q142" s="5"/>
    </row>
    <row r="143" spans="1:17" x14ac:dyDescent="0.2">
      <c r="P143" s="3"/>
      <c r="Q143" s="5"/>
    </row>
    <row r="144" spans="1:17" ht="15.75" x14ac:dyDescent="0.25">
      <c r="A144" s="10" t="s">
        <v>18</v>
      </c>
      <c r="P144" s="3"/>
      <c r="Q144" s="5"/>
    </row>
    <row r="145" spans="1:17" ht="30" x14ac:dyDescent="0.25">
      <c r="A145" s="9" t="s">
        <v>17</v>
      </c>
      <c r="B145" s="9" t="s">
        <v>16</v>
      </c>
      <c r="P145" s="3"/>
      <c r="Q145" s="5"/>
    </row>
    <row r="146" spans="1:17" ht="45" x14ac:dyDescent="0.25">
      <c r="A146" s="9" t="s">
        <v>181</v>
      </c>
      <c r="B146" s="8"/>
      <c r="P146" s="3"/>
      <c r="Q146" s="5"/>
    </row>
    <row r="147" spans="1:17" x14ac:dyDescent="0.2">
      <c r="A147" s="7">
        <v>1001111</v>
      </c>
      <c r="B147" s="7" t="s">
        <v>15</v>
      </c>
      <c r="C147" s="6">
        <v>43.49</v>
      </c>
      <c r="D147" s="5">
        <v>4</v>
      </c>
      <c r="E147" s="5">
        <v>39.49</v>
      </c>
      <c r="F147" s="3">
        <v>34.17</v>
      </c>
      <c r="G147" s="1">
        <v>0.2</v>
      </c>
      <c r="H147" s="3">
        <f>E147-G147</f>
        <v>39.29</v>
      </c>
      <c r="I147" s="3">
        <f>H147/1.15</f>
        <v>34.165217391304353</v>
      </c>
      <c r="J147" s="3">
        <f>H147-I147</f>
        <v>5.1247826086956465</v>
      </c>
      <c r="K147" s="5">
        <f>I147+J147+G147</f>
        <v>39.49</v>
      </c>
      <c r="L147" s="5">
        <v>39.49</v>
      </c>
      <c r="M147" s="4" t="s">
        <v>0</v>
      </c>
      <c r="N147" s="1">
        <v>34.17</v>
      </c>
      <c r="O147" s="3">
        <f>N147*0.9</f>
        <v>30.753000000000004</v>
      </c>
      <c r="P147" s="3">
        <f>O147*1.15</f>
        <v>35.365949999999998</v>
      </c>
      <c r="Q147" s="5">
        <f>P147+G147</f>
        <v>35.565950000000001</v>
      </c>
    </row>
    <row r="148" spans="1:17" x14ac:dyDescent="0.2">
      <c r="A148" s="7">
        <v>1010324</v>
      </c>
      <c r="B148" s="7" t="s">
        <v>14</v>
      </c>
      <c r="C148" s="6">
        <v>62.99</v>
      </c>
      <c r="D148" s="5">
        <v>5</v>
      </c>
      <c r="E148" s="5">
        <v>57.99</v>
      </c>
      <c r="F148" s="3">
        <v>50.25</v>
      </c>
      <c r="G148" s="1">
        <v>0.2</v>
      </c>
      <c r="H148" s="3">
        <f>E148-G148</f>
        <v>57.79</v>
      </c>
      <c r="I148" s="3">
        <f>H148/1.15</f>
        <v>50.252173913043478</v>
      </c>
      <c r="J148" s="3">
        <f>H148-I148</f>
        <v>7.537826086956521</v>
      </c>
      <c r="K148" s="5">
        <f>I148+J148+G148</f>
        <v>57.99</v>
      </c>
      <c r="L148" s="5">
        <v>57.99</v>
      </c>
      <c r="M148" s="4" t="s">
        <v>0</v>
      </c>
      <c r="N148" s="1">
        <v>50.25</v>
      </c>
      <c r="O148" s="3">
        <f>N148*0.9</f>
        <v>45.225000000000001</v>
      </c>
      <c r="P148" s="3">
        <f>O148*1.15</f>
        <v>52.008749999999999</v>
      </c>
      <c r="Q148" s="5">
        <f>P148+G148</f>
        <v>52.208750000000002</v>
      </c>
    </row>
    <row r="149" spans="1:17" x14ac:dyDescent="0.2">
      <c r="A149" s="7">
        <v>1000844</v>
      </c>
      <c r="B149" s="7" t="s">
        <v>13</v>
      </c>
      <c r="C149" s="6">
        <v>59.99</v>
      </c>
      <c r="D149" s="5">
        <v>3</v>
      </c>
      <c r="E149" s="5">
        <v>56.99</v>
      </c>
      <c r="F149" s="3">
        <v>49.38</v>
      </c>
      <c r="G149" s="1">
        <v>0.2</v>
      </c>
      <c r="H149" s="3">
        <f>E149-G149</f>
        <v>56.79</v>
      </c>
      <c r="I149" s="3">
        <f>H149/1.15</f>
        <v>49.382608695652173</v>
      </c>
      <c r="J149" s="3">
        <f>H149-I149</f>
        <v>7.4073913043478257</v>
      </c>
      <c r="K149" s="5">
        <f>I149+J149+G149</f>
        <v>56.99</v>
      </c>
      <c r="L149" s="5">
        <v>56.99</v>
      </c>
      <c r="M149" s="4" t="s">
        <v>0</v>
      </c>
      <c r="N149" s="1">
        <v>49.38</v>
      </c>
      <c r="O149" s="3">
        <f>N149*0.9</f>
        <v>44.442</v>
      </c>
      <c r="P149" s="3">
        <f>O149*1.15</f>
        <v>51.108299999999993</v>
      </c>
      <c r="Q149" s="5">
        <f>P149+G149</f>
        <v>51.308299999999996</v>
      </c>
    </row>
    <row r="150" spans="1:17" x14ac:dyDescent="0.2">
      <c r="A150" s="7">
        <v>1001437</v>
      </c>
      <c r="B150" s="7" t="s">
        <v>12</v>
      </c>
      <c r="C150" s="6">
        <v>47.99</v>
      </c>
      <c r="D150" s="5">
        <v>3.5</v>
      </c>
      <c r="E150" s="5">
        <v>44.49</v>
      </c>
      <c r="F150" s="3">
        <v>38.51</v>
      </c>
      <c r="G150" s="1">
        <v>0.2</v>
      </c>
      <c r="H150" s="3">
        <f>E150-G150</f>
        <v>44.29</v>
      </c>
      <c r="I150" s="3">
        <f>H150/1.15</f>
        <v>38.513043478260869</v>
      </c>
      <c r="J150" s="3">
        <f>H150-I150</f>
        <v>5.7769565217391303</v>
      </c>
      <c r="K150" s="5">
        <f>I150+J150+G150</f>
        <v>44.49</v>
      </c>
      <c r="L150" s="5">
        <v>44.49</v>
      </c>
      <c r="M150" s="4" t="s">
        <v>2</v>
      </c>
      <c r="N150" s="1">
        <v>38.51</v>
      </c>
      <c r="O150" s="3">
        <f>N150*0.9</f>
        <v>34.658999999999999</v>
      </c>
      <c r="P150" s="3">
        <f>O150*1.15</f>
        <v>39.857849999999999</v>
      </c>
      <c r="Q150" s="5">
        <f>P150+G150</f>
        <v>40.057850000000002</v>
      </c>
    </row>
    <row r="151" spans="1:17" x14ac:dyDescent="0.2">
      <c r="A151" s="7">
        <v>1006491</v>
      </c>
      <c r="B151" s="7" t="s">
        <v>11</v>
      </c>
      <c r="C151" s="6">
        <v>47.99</v>
      </c>
      <c r="D151" s="5">
        <v>3.5</v>
      </c>
      <c r="E151" s="5">
        <v>44.49</v>
      </c>
      <c r="F151" s="3">
        <v>38.51</v>
      </c>
      <c r="G151" s="1">
        <v>0.2</v>
      </c>
      <c r="H151" s="3">
        <f>E151-G151</f>
        <v>44.29</v>
      </c>
      <c r="I151" s="3">
        <f>H151/1.15</f>
        <v>38.513043478260869</v>
      </c>
      <c r="J151" s="3">
        <f>H151-I151</f>
        <v>5.7769565217391303</v>
      </c>
      <c r="K151" s="5">
        <f>I151+J151+G151</f>
        <v>44.49</v>
      </c>
      <c r="L151" s="5">
        <v>44.49</v>
      </c>
      <c r="M151" s="4" t="s">
        <v>2</v>
      </c>
      <c r="N151" s="1">
        <v>38.51</v>
      </c>
      <c r="O151" s="3">
        <f>N151*0.9</f>
        <v>34.658999999999999</v>
      </c>
      <c r="P151" s="3">
        <f>O151*1.15</f>
        <v>39.857849999999999</v>
      </c>
      <c r="Q151" s="5">
        <f>P151+G151</f>
        <v>40.057850000000002</v>
      </c>
    </row>
    <row r="152" spans="1:17" x14ac:dyDescent="0.2">
      <c r="A152" s="7">
        <v>1030986</v>
      </c>
      <c r="B152" s="7" t="s">
        <v>10</v>
      </c>
      <c r="C152" s="6">
        <v>15.99</v>
      </c>
      <c r="D152" s="5">
        <v>2.5</v>
      </c>
      <c r="E152" s="5">
        <v>13.49</v>
      </c>
      <c r="F152" s="3">
        <v>11.56</v>
      </c>
      <c r="G152" s="1">
        <v>0.2</v>
      </c>
      <c r="H152" s="3">
        <f>E152-G152</f>
        <v>13.290000000000001</v>
      </c>
      <c r="I152" s="3">
        <f>H152/1.15</f>
        <v>11.556521739130437</v>
      </c>
      <c r="J152" s="3">
        <f>H152-I152</f>
        <v>1.733478260869564</v>
      </c>
      <c r="K152" s="5">
        <f>I152+J152+G152</f>
        <v>13.49</v>
      </c>
      <c r="L152" s="5">
        <v>13.49</v>
      </c>
      <c r="M152" s="4" t="s">
        <v>2</v>
      </c>
      <c r="N152" s="1">
        <v>11.56</v>
      </c>
      <c r="O152" s="3">
        <f>N152*0.9</f>
        <v>10.404</v>
      </c>
      <c r="P152" s="3">
        <f>O152*1.15</f>
        <v>11.964599999999999</v>
      </c>
      <c r="Q152" s="5">
        <f>P152+G152</f>
        <v>12.164599999999998</v>
      </c>
    </row>
    <row r="153" spans="1:17" x14ac:dyDescent="0.2">
      <c r="A153" s="7">
        <v>1030985</v>
      </c>
      <c r="B153" s="7" t="s">
        <v>9</v>
      </c>
      <c r="C153" s="6">
        <v>15.99</v>
      </c>
      <c r="D153" s="5">
        <v>2.5</v>
      </c>
      <c r="E153" s="5">
        <v>13.49</v>
      </c>
      <c r="F153" s="3">
        <v>11.56</v>
      </c>
      <c r="G153" s="1">
        <v>0.2</v>
      </c>
      <c r="H153" s="3">
        <f>E153-G153</f>
        <v>13.290000000000001</v>
      </c>
      <c r="I153" s="3">
        <f>H153/1.15</f>
        <v>11.556521739130437</v>
      </c>
      <c r="J153" s="3">
        <f>H153-I153</f>
        <v>1.733478260869564</v>
      </c>
      <c r="K153" s="5">
        <f>I153+J153+G153</f>
        <v>13.49</v>
      </c>
      <c r="L153" s="5">
        <v>13.49</v>
      </c>
      <c r="M153" s="4" t="s">
        <v>2</v>
      </c>
      <c r="N153" s="1">
        <v>11.56</v>
      </c>
      <c r="O153" s="3">
        <f>N153*0.9</f>
        <v>10.404</v>
      </c>
      <c r="P153" s="3">
        <f>O153*1.15</f>
        <v>11.964599999999999</v>
      </c>
      <c r="Q153" s="5">
        <f>P153+G153</f>
        <v>12.164599999999998</v>
      </c>
    </row>
    <row r="154" spans="1:17" x14ac:dyDescent="0.2">
      <c r="A154" s="7">
        <v>1017923</v>
      </c>
      <c r="B154" s="7" t="s">
        <v>8</v>
      </c>
      <c r="C154" s="6">
        <v>47.99</v>
      </c>
      <c r="D154" s="5">
        <v>3.5</v>
      </c>
      <c r="E154" s="5">
        <v>44.49</v>
      </c>
      <c r="F154" s="3">
        <v>38.51</v>
      </c>
      <c r="G154" s="1">
        <v>0.2</v>
      </c>
      <c r="H154" s="3">
        <f>E154-G154</f>
        <v>44.29</v>
      </c>
      <c r="I154" s="3">
        <f>H154/1.15</f>
        <v>38.513043478260869</v>
      </c>
      <c r="J154" s="3">
        <f>H154-I154</f>
        <v>5.7769565217391303</v>
      </c>
      <c r="K154" s="5">
        <f>I154+J154+G154</f>
        <v>44.49</v>
      </c>
      <c r="L154" s="5">
        <v>44.49</v>
      </c>
      <c r="M154" s="4" t="s">
        <v>2</v>
      </c>
      <c r="N154" s="1">
        <v>38.51</v>
      </c>
      <c r="O154" s="3">
        <f>N154*0.9</f>
        <v>34.658999999999999</v>
      </c>
      <c r="P154" s="3">
        <f>O154*1.15</f>
        <v>39.857849999999999</v>
      </c>
      <c r="Q154" s="5">
        <f>P154+G154</f>
        <v>40.057850000000002</v>
      </c>
    </row>
    <row r="155" spans="1:17" x14ac:dyDescent="0.2">
      <c r="A155" s="7">
        <v>1014973</v>
      </c>
      <c r="B155" s="7" t="s">
        <v>7</v>
      </c>
      <c r="C155" s="6">
        <v>47.99</v>
      </c>
      <c r="D155" s="5">
        <v>3.5</v>
      </c>
      <c r="E155" s="5">
        <v>44.79</v>
      </c>
      <c r="F155" s="3">
        <v>38.51</v>
      </c>
      <c r="G155" s="1">
        <v>0.2</v>
      </c>
      <c r="H155" s="3">
        <f>E155-G155</f>
        <v>44.589999999999996</v>
      </c>
      <c r="I155" s="3">
        <f>H155/1.15</f>
        <v>38.77391304347826</v>
      </c>
      <c r="J155" s="3">
        <f>H155-I155</f>
        <v>5.8160869565217368</v>
      </c>
      <c r="K155" s="5">
        <f>I155+J155+G155</f>
        <v>44.79</v>
      </c>
      <c r="L155" s="5">
        <v>44.79</v>
      </c>
      <c r="M155" s="4" t="s">
        <v>2</v>
      </c>
      <c r="N155" s="1">
        <v>38.51</v>
      </c>
      <c r="O155" s="3">
        <f>N155*0.9</f>
        <v>34.658999999999999</v>
      </c>
      <c r="P155" s="3">
        <f>O155*1.15</f>
        <v>39.857849999999999</v>
      </c>
      <c r="Q155" s="5">
        <f>P155+G155</f>
        <v>40.057850000000002</v>
      </c>
    </row>
    <row r="156" spans="1:17" x14ac:dyDescent="0.2">
      <c r="A156" s="7">
        <v>1017280</v>
      </c>
      <c r="B156" s="7" t="s">
        <v>6</v>
      </c>
      <c r="C156" s="6">
        <v>44.99</v>
      </c>
      <c r="D156" s="5">
        <v>3</v>
      </c>
      <c r="E156" s="5">
        <v>41.99</v>
      </c>
      <c r="F156" s="3">
        <v>36.340000000000003</v>
      </c>
      <c r="G156" s="1">
        <v>0.2</v>
      </c>
      <c r="H156" s="3">
        <f>E156-G156</f>
        <v>41.79</v>
      </c>
      <c r="I156" s="3">
        <f>H156/1.15</f>
        <v>36.339130434782611</v>
      </c>
      <c r="J156" s="3">
        <f>H156-I156</f>
        <v>5.4508695652173884</v>
      </c>
      <c r="K156" s="5">
        <f>I156+J156+G156</f>
        <v>41.99</v>
      </c>
      <c r="L156" s="5">
        <v>41.99</v>
      </c>
      <c r="M156" s="4" t="s">
        <v>2</v>
      </c>
      <c r="N156" s="1">
        <v>36.340000000000003</v>
      </c>
      <c r="O156" s="3">
        <f>N156*0.9</f>
        <v>32.706000000000003</v>
      </c>
      <c r="P156" s="3">
        <f>O156*1.15</f>
        <v>37.611899999999999</v>
      </c>
      <c r="Q156" s="5">
        <f>P156+G156</f>
        <v>37.811900000000001</v>
      </c>
    </row>
    <row r="157" spans="1:17" x14ac:dyDescent="0.2">
      <c r="A157" s="7">
        <v>1017281</v>
      </c>
      <c r="B157" s="7" t="s">
        <v>5</v>
      </c>
      <c r="C157" s="6">
        <v>44.99</v>
      </c>
      <c r="D157" s="5">
        <v>3</v>
      </c>
      <c r="E157" s="5">
        <v>41.99</v>
      </c>
      <c r="F157" s="3">
        <v>36.340000000000003</v>
      </c>
      <c r="G157" s="1">
        <v>0.2</v>
      </c>
      <c r="H157" s="3">
        <f>E157-G157</f>
        <v>41.79</v>
      </c>
      <c r="I157" s="3">
        <f>H157/1.15</f>
        <v>36.339130434782611</v>
      </c>
      <c r="J157" s="3">
        <f>H157-I157</f>
        <v>5.4508695652173884</v>
      </c>
      <c r="K157" s="5">
        <f>I157+J157+G157</f>
        <v>41.99</v>
      </c>
      <c r="L157" s="5">
        <v>41.99</v>
      </c>
      <c r="M157" s="4" t="s">
        <v>2</v>
      </c>
      <c r="N157" s="1">
        <v>36.340000000000003</v>
      </c>
      <c r="O157" s="3">
        <f>N157*0.9</f>
        <v>32.706000000000003</v>
      </c>
      <c r="P157" s="3">
        <f>O157*1.15</f>
        <v>37.611899999999999</v>
      </c>
      <c r="Q157" s="5">
        <f>P157+G157</f>
        <v>37.811900000000001</v>
      </c>
    </row>
    <row r="158" spans="1:17" x14ac:dyDescent="0.2">
      <c r="A158" s="7">
        <v>1001076</v>
      </c>
      <c r="B158" s="7" t="s">
        <v>4</v>
      </c>
      <c r="C158" s="6">
        <v>19.989999999999998</v>
      </c>
      <c r="D158" s="5">
        <v>2</v>
      </c>
      <c r="E158" s="5">
        <v>17.989999999999998</v>
      </c>
      <c r="F158" s="3">
        <v>15.47</v>
      </c>
      <c r="G158" s="1">
        <v>0.2</v>
      </c>
      <c r="H158" s="3">
        <f>E158-G158</f>
        <v>17.79</v>
      </c>
      <c r="I158" s="3">
        <f>H158/1.15</f>
        <v>15.469565217391304</v>
      </c>
      <c r="J158" s="3">
        <f>H158-I158</f>
        <v>2.3204347826086948</v>
      </c>
      <c r="K158" s="5">
        <f>I158+J158+G158</f>
        <v>17.989999999999998</v>
      </c>
      <c r="L158" s="5">
        <v>17.989999999999998</v>
      </c>
      <c r="M158" s="4" t="s">
        <v>2</v>
      </c>
      <c r="N158" s="1">
        <v>15.47</v>
      </c>
      <c r="O158" s="3">
        <f>N158*0.9</f>
        <v>13.923</v>
      </c>
      <c r="P158" s="3">
        <f>O158*1.15</f>
        <v>16.01145</v>
      </c>
      <c r="Q158" s="5">
        <f>P158+G158</f>
        <v>16.211449999999999</v>
      </c>
    </row>
    <row r="159" spans="1:17" x14ac:dyDescent="0.2">
      <c r="A159" s="7">
        <v>1000181</v>
      </c>
      <c r="B159" s="7" t="s">
        <v>3</v>
      </c>
      <c r="C159" s="6">
        <v>19.989999999999998</v>
      </c>
      <c r="D159" s="5">
        <v>2</v>
      </c>
      <c r="E159" s="5">
        <v>17.989999999999998</v>
      </c>
      <c r="F159" s="3">
        <v>15.47</v>
      </c>
      <c r="G159" s="1">
        <v>0.2</v>
      </c>
      <c r="H159" s="3">
        <f>E159-G159</f>
        <v>17.79</v>
      </c>
      <c r="I159" s="3">
        <f>H159/1.15</f>
        <v>15.469565217391304</v>
      </c>
      <c r="J159" s="3">
        <f>H159-I159</f>
        <v>2.3204347826086948</v>
      </c>
      <c r="K159" s="5">
        <f>I159+J159+G159</f>
        <v>17.989999999999998</v>
      </c>
      <c r="L159" s="5">
        <v>17.989999999999998</v>
      </c>
      <c r="M159" s="4" t="s">
        <v>2</v>
      </c>
      <c r="N159" s="1">
        <v>15.47</v>
      </c>
      <c r="O159" s="3">
        <f>N159*0.9</f>
        <v>13.923</v>
      </c>
      <c r="P159" s="3">
        <f>O159*1.15</f>
        <v>16.01145</v>
      </c>
      <c r="Q159" s="5">
        <f>P159+G159</f>
        <v>16.211449999999999</v>
      </c>
    </row>
    <row r="160" spans="1:17" x14ac:dyDescent="0.2">
      <c r="A160" s="7">
        <v>1032530</v>
      </c>
      <c r="B160" s="7" t="s">
        <v>1</v>
      </c>
      <c r="C160" s="6">
        <v>29.99</v>
      </c>
      <c r="D160" s="5">
        <v>2</v>
      </c>
      <c r="E160" s="5">
        <v>27.99</v>
      </c>
      <c r="F160" s="3">
        <v>24.17</v>
      </c>
      <c r="G160" s="1">
        <v>0.2</v>
      </c>
      <c r="H160" s="3">
        <f>E160-G160</f>
        <v>27.79</v>
      </c>
      <c r="I160" s="3">
        <f>H160/1.15</f>
        <v>24.165217391304349</v>
      </c>
      <c r="J160" s="3">
        <f>H160-I160</f>
        <v>3.6247826086956501</v>
      </c>
      <c r="K160" s="5">
        <f>I160+J160+G160</f>
        <v>27.99</v>
      </c>
      <c r="L160" s="5">
        <v>27.99</v>
      </c>
      <c r="M160" s="4" t="s">
        <v>0</v>
      </c>
      <c r="N160" s="1">
        <v>24.17</v>
      </c>
      <c r="O160" s="3">
        <f>N160*0.9</f>
        <v>21.753000000000004</v>
      </c>
      <c r="P160" s="3">
        <f>O160*1.15</f>
        <v>25.015950000000004</v>
      </c>
      <c r="Q160" s="5">
        <f>P160+G160</f>
        <v>25.215950000000003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Aker</dc:creator>
  <cp:lastModifiedBy>Jennifer Aker</cp:lastModifiedBy>
  <dcterms:created xsi:type="dcterms:W3CDTF">2020-12-10T20:05:25Z</dcterms:created>
  <dcterms:modified xsi:type="dcterms:W3CDTF">2020-12-10T20:08:33Z</dcterms:modified>
</cp:coreProperties>
</file>